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racunovodstvo1\Desktop\"/>
    </mc:Choice>
  </mc:AlternateContent>
  <xr:revisionPtr revIDLastSave="0" documentId="13_ncr:1_{04674420-BAB6-4685-93F6-4EACD2D4474C}" xr6:coauthVersionLast="37" xr6:coauthVersionMax="37" xr10:uidLastSave="{00000000-0000-0000-0000-000000000000}"/>
  <bookViews>
    <workbookView xWindow="0" yWindow="0" windowWidth="23040" windowHeight="8940" xr2:uid="{00000000-000D-0000-FFFF-FFFF00000000}"/>
  </bookViews>
  <sheets>
    <sheet name="SAŽETAK" sheetId="1" r:id="rId1"/>
    <sheet name=" Račun prihoda i rashoda" sheetId="3" r:id="rId2"/>
    <sheet name="Rashodi prema izvorima finanira" sheetId="5" r:id="rId3"/>
    <sheet name="Rashodi prema funkcijskoj klasi" sheetId="8" r:id="rId4"/>
    <sheet name="POSEBNI DIO " sheetId="7" r:id="rId5"/>
  </sheets>
  <definedNames>
    <definedName name="_xlnm.Print_Area" localSheetId="1">' Račun prihoda i rashoda'!$B$1:$H$87</definedName>
    <definedName name="_xlnm.Print_Area" localSheetId="0">SAŽETAK!$B$1:$L$27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" i="7" l="1"/>
  <c r="I29" i="7"/>
  <c r="I17" i="7"/>
  <c r="F12" i="5" l="1"/>
  <c r="F11" i="5"/>
  <c r="J14" i="3"/>
  <c r="K22" i="3"/>
  <c r="K20" i="3"/>
  <c r="K17" i="3"/>
  <c r="K15" i="3"/>
  <c r="K34" i="3"/>
  <c r="K33" i="3"/>
  <c r="J12" i="3"/>
  <c r="K12" i="3"/>
  <c r="F43" i="5" l="1"/>
  <c r="F39" i="5"/>
  <c r="F37" i="5"/>
  <c r="F34" i="5"/>
  <c r="F31" i="5"/>
  <c r="G29" i="5"/>
  <c r="F27" i="5"/>
  <c r="F26" i="5"/>
  <c r="F24" i="5"/>
  <c r="I159" i="7"/>
  <c r="I157" i="7"/>
  <c r="I156" i="7"/>
  <c r="I155" i="7"/>
  <c r="I154" i="7"/>
  <c r="I153" i="7"/>
  <c r="I152" i="7"/>
  <c r="I150" i="7"/>
  <c r="I144" i="7"/>
  <c r="I142" i="7"/>
  <c r="I141" i="7"/>
  <c r="I140" i="7"/>
  <c r="I97" i="7"/>
  <c r="I96" i="7"/>
  <c r="I93" i="7"/>
  <c r="I78" i="7"/>
  <c r="I73" i="7"/>
  <c r="I56" i="7"/>
  <c r="I50" i="7"/>
  <c r="I48" i="7"/>
  <c r="I46" i="7"/>
  <c r="I45" i="7"/>
  <c r="I38" i="7"/>
  <c r="I33" i="7"/>
  <c r="I31" i="7"/>
  <c r="I28" i="7"/>
  <c r="I27" i="7"/>
  <c r="I26" i="7"/>
  <c r="I25" i="7"/>
  <c r="I23" i="7"/>
  <c r="I22" i="7"/>
  <c r="I21" i="7"/>
  <c r="I20" i="7"/>
  <c r="I19" i="7"/>
  <c r="I18" i="7"/>
  <c r="I16" i="7"/>
  <c r="I15" i="7"/>
  <c r="I14" i="7"/>
  <c r="J86" i="3"/>
  <c r="J85" i="3"/>
  <c r="J84" i="3"/>
  <c r="J83" i="3"/>
  <c r="J82" i="3"/>
  <c r="J81" i="3"/>
  <c r="J78" i="3"/>
  <c r="J76" i="3"/>
  <c r="J75" i="3"/>
  <c r="J74" i="3"/>
  <c r="J72" i="3"/>
  <c r="J71" i="3"/>
  <c r="J69" i="3"/>
  <c r="J68" i="3"/>
  <c r="J67" i="3"/>
  <c r="J66" i="3"/>
  <c r="J65" i="3"/>
  <c r="J63" i="3"/>
  <c r="J62" i="3"/>
  <c r="J61" i="3"/>
  <c r="J60" i="3"/>
  <c r="J59" i="3"/>
  <c r="J58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28" i="3"/>
  <c r="J27" i="3"/>
  <c r="J26" i="3"/>
  <c r="J25" i="3"/>
  <c r="J22" i="3"/>
  <c r="J21" i="3"/>
  <c r="J20" i="3"/>
  <c r="J19" i="3"/>
  <c r="J18" i="3"/>
  <c r="J17" i="3"/>
  <c r="J16" i="3"/>
  <c r="J15" i="3"/>
  <c r="J13" i="3"/>
  <c r="J11" i="3"/>
  <c r="J10" i="3"/>
  <c r="J43" i="3" l="1"/>
  <c r="G12" i="1"/>
  <c r="G39" i="5" l="1"/>
  <c r="F40" i="5"/>
  <c r="F7" i="5"/>
  <c r="I60" i="7" l="1"/>
  <c r="I44" i="7"/>
  <c r="I40" i="7" l="1"/>
  <c r="I35" i="7" l="1"/>
  <c r="I37" i="7"/>
  <c r="F9" i="5"/>
  <c r="F19" i="5"/>
  <c r="F20" i="5"/>
  <c r="G19" i="5"/>
  <c r="H15" i="1"/>
  <c r="F8" i="5" l="1"/>
  <c r="K11" i="3"/>
  <c r="I16" i="1"/>
  <c r="G16" i="1"/>
  <c r="I12" i="1"/>
  <c r="I10" i="7" l="1"/>
  <c r="G37" i="5" l="1"/>
  <c r="G32" i="5"/>
  <c r="G31" i="5"/>
  <c r="G28" i="5"/>
  <c r="G27" i="5"/>
  <c r="F29" i="5"/>
  <c r="K45" i="3"/>
  <c r="K78" i="3"/>
  <c r="K52" i="3"/>
  <c r="K82" i="3"/>
  <c r="K81" i="3"/>
  <c r="K44" i="3"/>
  <c r="H12" i="1"/>
  <c r="I43" i="7"/>
  <c r="I75" i="7"/>
  <c r="I32" i="7"/>
  <c r="G17" i="5"/>
  <c r="G15" i="5"/>
  <c r="G12" i="5"/>
  <c r="G11" i="5"/>
  <c r="F28" i="5" l="1"/>
  <c r="G34" i="5"/>
  <c r="G26" i="5"/>
  <c r="F35" i="5"/>
  <c r="K43" i="3"/>
  <c r="I36" i="7"/>
  <c r="K14" i="1"/>
  <c r="K13" i="1"/>
  <c r="K12" i="1"/>
  <c r="K10" i="1"/>
  <c r="I12" i="7"/>
  <c r="G6" i="5" l="1"/>
  <c r="G14" i="5"/>
  <c r="I13" i="7"/>
  <c r="J14" i="1"/>
  <c r="J13" i="1"/>
  <c r="J10" i="1"/>
  <c r="I80" i="7"/>
  <c r="I79" i="7"/>
  <c r="F17" i="5"/>
  <c r="F15" i="5"/>
  <c r="F6" i="5"/>
  <c r="F14" i="5"/>
  <c r="I41" i="7" l="1"/>
  <c r="I11" i="7"/>
  <c r="K15" i="1"/>
  <c r="J15" i="1"/>
  <c r="I8" i="7" l="1"/>
  <c r="I9" i="7" l="1"/>
  <c r="K19" i="3"/>
  <c r="K10" i="3" l="1"/>
  <c r="F6" i="8" l="1"/>
  <c r="G6" i="8"/>
  <c r="G8" i="8"/>
  <c r="F8" i="8"/>
  <c r="G7" i="8"/>
  <c r="F7" i="8"/>
</calcChain>
</file>

<file path=xl/sharedStrings.xml><?xml version="1.0" encoding="utf-8"?>
<sst xmlns="http://schemas.openxmlformats.org/spreadsheetml/2006/main" count="425" uniqueCount="233">
  <si>
    <t>PRIHODI UKUPNO</t>
  </si>
  <si>
    <t>RASHODI UKUPNO</t>
  </si>
  <si>
    <t>RAZLIKA - VIŠAK / MANJAK</t>
  </si>
  <si>
    <t>Prihodi poslovanja</t>
  </si>
  <si>
    <t>Rashodi poslovanja</t>
  </si>
  <si>
    <t>Rashodi za zaposlene</t>
  </si>
  <si>
    <t>Rashodi za nabavu nefinancijske imovine</t>
  </si>
  <si>
    <t>Rashodi za nabavu neproizvedene dugotrajne imovine</t>
  </si>
  <si>
    <t>BROJČANA OZNAKA I NAZIV</t>
  </si>
  <si>
    <t>II. POSEBNI DIO</t>
  </si>
  <si>
    <t>I. OPĆI DIO</t>
  </si>
  <si>
    <t>Materijalni rashodi</t>
  </si>
  <si>
    <t>…</t>
  </si>
  <si>
    <t>PRIJENOS SREDSTAVA IZ PRETHODNE GODINE</t>
  </si>
  <si>
    <t>1 Opći prihodi i primici</t>
  </si>
  <si>
    <t>11 Opći prihodi i primici</t>
  </si>
  <si>
    <t>….</t>
  </si>
  <si>
    <t>3 Vlastiti prihodi</t>
  </si>
  <si>
    <t>31 Vlastiti prihodi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</si>
  <si>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</si>
  <si>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</si>
  <si>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</si>
  <si>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</si>
  <si>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</si>
  <si>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</si>
  <si>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</si>
  <si>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Plaće (Bruto)</t>
  </si>
  <si>
    <t>Plaće za redovan rad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</si>
  <si>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</si>
  <si>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</si>
  <si>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</si>
  <si>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</si>
  <si>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</si>
  <si>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UKUPNO PRIHODI </t>
  </si>
  <si>
    <t>UKUPNO RASHODI</t>
  </si>
  <si>
    <t>UKUPNO PRIHODI</t>
  </si>
  <si>
    <t>INDEKS**</t>
  </si>
  <si>
    <t>RAZLIKA PRIMITAKA I IZDATAKA</t>
  </si>
  <si>
    <t>SAŽETAK  RAČUNA PRIHODA I RASHODA I RAČUNA FINANCIRANJA</t>
  </si>
  <si>
    <t xml:space="preserve"> RAČUN PRIHODA I RASHODA 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</si>
  <si>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</si>
  <si>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>IZVJEŠTAJ PO PROGRAMSKOJ KLASIFIKACIJI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</si>
  <si>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</si>
  <si>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</si>
  <si>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</si>
  <si>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</si>
  <si>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</si>
  <si>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 xml:space="preserve"> </t>
  </si>
  <si>
    <t xml:space="preserve">Ostali nespomenuti prihodi </t>
  </si>
  <si>
    <t xml:space="preserve">Prihodi od upravnih i administrativnih pristojbim pristojbi po oisebnim propisima naknada </t>
  </si>
  <si>
    <t>Prihodi iz nadležnog proračuna i od HZZO-a temeljem ugovorenih obveza</t>
  </si>
  <si>
    <t xml:space="preserve">Prihodi iz nadležnog proračuna za financiranje redovne djelatnosti proračunskih korisnika  </t>
  </si>
  <si>
    <t xml:space="preserve">Ostali rashodi za zaposlene </t>
  </si>
  <si>
    <t xml:space="preserve">Doprinos na plaće </t>
  </si>
  <si>
    <t xml:space="preserve">Doprinos za obvezno zdravstveno osiguranje </t>
  </si>
  <si>
    <t xml:space="preserve">Naknade troškova zaposlenima </t>
  </si>
  <si>
    <t xml:space="preserve">Službena putovanja </t>
  </si>
  <si>
    <t xml:space="preserve">Naknade za prijevoz, za rad na terenu i odvojeni život </t>
  </si>
  <si>
    <t xml:space="preserve">Stručno usavršavanje zaposlenih </t>
  </si>
  <si>
    <t xml:space="preserve">Ostale naknade troškova zaposlenih </t>
  </si>
  <si>
    <t>Rashodi za materijal i energiju</t>
  </si>
  <si>
    <t>Uredski materijal i ostali materijalni rashodi</t>
  </si>
  <si>
    <t xml:space="preserve">Materijal i sirovine </t>
  </si>
  <si>
    <t xml:space="preserve">Energija </t>
  </si>
  <si>
    <t xml:space="preserve">Materijal i dijelovi za tekuće investicijsko održavanje </t>
  </si>
  <si>
    <t xml:space="preserve">Sitan inventar i auto gume </t>
  </si>
  <si>
    <t xml:space="preserve">Službena , radna i zaštitna odjeća </t>
  </si>
  <si>
    <t>Rashodi za usluge</t>
  </si>
  <si>
    <t>Usluge telefona, poštei prijevoza</t>
  </si>
  <si>
    <t xml:space="preserve">Usluge tekućeg investicijskog održavanja </t>
  </si>
  <si>
    <t xml:space="preserve">Usluge promidžbe i informiranja </t>
  </si>
  <si>
    <t xml:space="preserve">Komunalne usluge </t>
  </si>
  <si>
    <t xml:space="preserve">Zdravstvene i veterinarske usluge </t>
  </si>
  <si>
    <t>Računalne usluge</t>
  </si>
  <si>
    <t xml:space="preserve">Ostale usluge </t>
  </si>
  <si>
    <t xml:space="preserve">Ostali nespomenuti rashodi poslovanja </t>
  </si>
  <si>
    <t>Financijski rashodi</t>
  </si>
  <si>
    <t>Ostali financijski rashodi</t>
  </si>
  <si>
    <t xml:space="preserve">Bankarske usluge i usluge platnog prometa </t>
  </si>
  <si>
    <t xml:space="preserve">Rashodi za nabavu proizvedene dugotrajne imovine </t>
  </si>
  <si>
    <t xml:space="preserve">Pomoći proračunskim korisnicima iz proračuna koji im nije nadležan </t>
  </si>
  <si>
    <t xml:space="preserve">Tekuće pomoći proračunskim korisnicima iz proračuna koji im nije nadležan </t>
  </si>
  <si>
    <t xml:space="preserve">Pristojbe i naknade </t>
  </si>
  <si>
    <t xml:space="preserve">Knjige </t>
  </si>
  <si>
    <t xml:space="preserve">4 Prihod za posebne namjene </t>
  </si>
  <si>
    <t>5 Pomoći</t>
  </si>
  <si>
    <t xml:space="preserve">09 Obrazovanje </t>
  </si>
  <si>
    <t xml:space="preserve">Plaće za redovan rad </t>
  </si>
  <si>
    <t xml:space="preserve">Materijalni rashodi </t>
  </si>
  <si>
    <t xml:space="preserve">Stručno usavršavanje zaposlenika </t>
  </si>
  <si>
    <t xml:space="preserve">Računalne usluge </t>
  </si>
  <si>
    <t xml:space="preserve">Financijski rashodi </t>
  </si>
  <si>
    <t>Aktivnost A404001</t>
  </si>
  <si>
    <t>Tekući projekat T400156</t>
  </si>
  <si>
    <t xml:space="preserve">Članarine i norme </t>
  </si>
  <si>
    <t>7=5/3*100</t>
  </si>
  <si>
    <t>5=4/2*100</t>
  </si>
  <si>
    <t xml:space="preserve">091 Predškolsko i osnovno obrazovanje </t>
  </si>
  <si>
    <t>Redovana programska djelatnost OŠ</t>
  </si>
  <si>
    <t xml:space="preserve">Prihod za decentralizirane funkcije </t>
  </si>
  <si>
    <t>Kapitalni projekt K320001</t>
  </si>
  <si>
    <t xml:space="preserve">KAPITALNA ULAGANJA U OPREMU -DECENTRALIZIRANA SREDSTVA </t>
  </si>
  <si>
    <t xml:space="preserve">ŠIRE JAVNE POTREBE - IZNAD MINIMALNOG STANDARDA </t>
  </si>
  <si>
    <t xml:space="preserve">Prihod od grada </t>
  </si>
  <si>
    <t>Prihod za posebne namjene PK</t>
  </si>
  <si>
    <t xml:space="preserve"> Aktivnost A320102</t>
  </si>
  <si>
    <t xml:space="preserve">IZVANNASTAVNE I IZVAN ŠKOLSKE AKTIVNOSTI </t>
  </si>
  <si>
    <t>Izvor 5.3.</t>
  </si>
  <si>
    <t>Pomoć iz državnog proračuna PK</t>
  </si>
  <si>
    <t xml:space="preserve"> Aktivnost A320104</t>
  </si>
  <si>
    <t xml:space="preserve"> Aktivnost A32005</t>
  </si>
  <si>
    <t xml:space="preserve">PROMETNI ODGOJ I SIGURNIOST U PROMETU -POLIGON </t>
  </si>
  <si>
    <t xml:space="preserve">53 Pomoći iz državnog proračuna </t>
  </si>
  <si>
    <t xml:space="preserve">54 Pomoći iz županijskog proračuna </t>
  </si>
  <si>
    <t>43 Prihod za posebne namjene</t>
  </si>
  <si>
    <t xml:space="preserve">43 Prihod za posebne namjene </t>
  </si>
  <si>
    <t xml:space="preserve">Materijal i diijelovi za tekuće inv.održavanje </t>
  </si>
  <si>
    <t xml:space="preserve">Službena radna i zaštitna odjeća i obuća </t>
  </si>
  <si>
    <t xml:space="preserve">Usluge telefona, pošte i prijevoza </t>
  </si>
  <si>
    <t xml:space="preserve"> Uredska oprema i namještaj</t>
  </si>
  <si>
    <t xml:space="preserve">Rashodi za zaposlene </t>
  </si>
  <si>
    <t xml:space="preserve">Naknada za prijevoz na posao i s posla </t>
  </si>
  <si>
    <t xml:space="preserve">Rashodi za nabavu proizvedene dugotrajne imovine  </t>
  </si>
  <si>
    <t>Ostale usluge za komunikaciju i prijevoz</t>
  </si>
  <si>
    <t>Knjige</t>
  </si>
  <si>
    <t xml:space="preserve">PROJEKT E ŠKOLE </t>
  </si>
  <si>
    <t>Aktivnost A320114</t>
  </si>
  <si>
    <t>VLASTITA I NAMJENSKA SREDSTVA OSNOVNIH ŠKOLA</t>
  </si>
  <si>
    <t>OSIGURANJE UČENIKA OŠ</t>
  </si>
  <si>
    <t>Tekući projekat T320105</t>
  </si>
  <si>
    <t>Kapitalni projekat K320250</t>
  </si>
  <si>
    <t>NABAVA ŠKOLSKE LEKTIRE</t>
  </si>
  <si>
    <t>RASHODI ZA ZAPOSLENE U OŠ</t>
  </si>
  <si>
    <t>Aktivnost A320301</t>
  </si>
  <si>
    <t>VLASTITI PRIHOD PK</t>
  </si>
  <si>
    <t xml:space="preserve">Prihod za posebne namjene </t>
  </si>
  <si>
    <t xml:space="preserve">Doprinosi na plaće </t>
  </si>
  <si>
    <t>Pomoći iz državnog proračuna  PK</t>
  </si>
  <si>
    <t>Glavni program S02</t>
  </si>
  <si>
    <t xml:space="preserve">OSNOVNO ŠKOLSKO OBRAZOVANJE </t>
  </si>
  <si>
    <t>Program S023200</t>
  </si>
  <si>
    <t>PROGRAM S023201</t>
  </si>
  <si>
    <t>PROGRAM S023202</t>
  </si>
  <si>
    <t>PROGRAM S023203</t>
  </si>
  <si>
    <t>DECENTRALIZIRANE FUNKCIJE -MINIMALNI FINANCIJSKI STANDARD</t>
  </si>
  <si>
    <t>Ostale tekuće potpore unutar opće države</t>
  </si>
  <si>
    <t>Prihodi od prodaje proizvoda i robe</t>
  </si>
  <si>
    <t>Prihodi od pruženih usluga</t>
  </si>
  <si>
    <t>Donacije od pravnih i fizičkih osoba</t>
  </si>
  <si>
    <t>Tekuće donacije</t>
  </si>
  <si>
    <t>Prihodi proračuna</t>
  </si>
  <si>
    <t>Prihodi za fin.rashoda poslovanja</t>
  </si>
  <si>
    <t>Prihodi za fin.rash.za nabavu nefin.imovine</t>
  </si>
  <si>
    <t>Prihodi iz nadležnog proračuna i od HZZO-a temeljem ugovorenih obaveza</t>
  </si>
  <si>
    <t>Naknade za rad predstavničkih i izvršnih tijela, povjerenstava</t>
  </si>
  <si>
    <t>51 Pomoći od međunarodnih organizacija i tijela EU</t>
  </si>
  <si>
    <t>55 Pomoći iz drugih proračuna</t>
  </si>
  <si>
    <t>6 Donacije</t>
  </si>
  <si>
    <t>61 Donacije</t>
  </si>
  <si>
    <r>
      <t xml:space="preserve">   </t>
    </r>
    <r>
      <rPr>
        <i/>
        <sz val="11"/>
        <color theme="1"/>
        <rFont val="Calibri"/>
        <family val="2"/>
        <scheme val="minor"/>
      </rPr>
      <t xml:space="preserve"> 61 Donacije</t>
    </r>
  </si>
  <si>
    <t>Vlastiti prihodi</t>
  </si>
  <si>
    <t>Pomoći iz državnog proračuna</t>
  </si>
  <si>
    <t>Pomoći iz županijskog proračuna</t>
  </si>
  <si>
    <t>Rashodi za nabavu proizvedene dugotrajne imovine</t>
  </si>
  <si>
    <t>DONACIJE</t>
  </si>
  <si>
    <t xml:space="preserve">Aktivnost A320116 </t>
  </si>
  <si>
    <t>Službena putovanja</t>
  </si>
  <si>
    <t>OSNOVNA ŠKOLA MERTOJAK</t>
  </si>
  <si>
    <t xml:space="preserve">12 Porezni prihodi za dece.funkcije </t>
  </si>
  <si>
    <t xml:space="preserve">KAPITALNA ULAGANJA NA OBJEKTIMA </t>
  </si>
  <si>
    <t xml:space="preserve">OSTVARENJE/IZVRŠENJE 
2024. </t>
  </si>
  <si>
    <t xml:space="preserve">OSTVARENJE/ IZVRŠENJE 
2024. </t>
  </si>
  <si>
    <t xml:space="preserve"> IZVRŠENJE 
2024. </t>
  </si>
  <si>
    <t xml:space="preserve">Intelektualne i osobne usluge </t>
  </si>
  <si>
    <t>Zdravstvene i veterinarske usluge</t>
  </si>
  <si>
    <t>Intelektualne i osobne usluge</t>
  </si>
  <si>
    <t>Uredski materijal</t>
  </si>
  <si>
    <t>Aktivnost A320111</t>
  </si>
  <si>
    <t>A320111</t>
  </si>
  <si>
    <t>HITNE INTERVENCIJE</t>
  </si>
  <si>
    <t xml:space="preserve">Usluge tekućeg i investicijskog održavanja </t>
  </si>
  <si>
    <t>EU PROJEKAT S POMOĆNIKOM MOGU BOLJE 7</t>
  </si>
  <si>
    <t>7=4/3*100</t>
  </si>
  <si>
    <t>6=4/2*100</t>
  </si>
  <si>
    <t>Uredski materijal i ostali mater.rashodi</t>
  </si>
  <si>
    <t>Uredska oprema i namještaj</t>
  </si>
  <si>
    <t xml:space="preserve">12 Porezni prihodi za decen.funkcije </t>
  </si>
  <si>
    <t xml:space="preserve">NABAVA UDŽBENIKA I PRIBORA </t>
  </si>
  <si>
    <t>POLUGODIŠNJE IZVRŠENJE FINANCIJSKOG PLANA PRORAČUNSKOG KORISNIKA - OSNOVNA ŠKOLA  MERTOJAK
ZA  RAZDOBLJE OD 1.1.2025.DO 30.6.2025. GODINE</t>
  </si>
  <si>
    <t>IZVORNI PLAN ILI REBALANS 2025.*</t>
  </si>
  <si>
    <t xml:space="preserve">OSTVARENJE/IZVRŠENJE 
2025. </t>
  </si>
  <si>
    <t xml:space="preserve">** AKO Opći i Posebni dio polugodišnjeg izvještaja ne sadrži "TEKUĆI PLAN 2025.", "INDEKS"("OSTVARENJE/IZVRŠENJE 1.-6.2025."/"TEKUĆI PLAN 2025.") iskazuje se kao "OSTVARENJE/IZVRŠENJE 1.-6.2025."/"IZVORNI PLAN 2025." ODNOSNO "REBALANS 2025." </t>
  </si>
  <si>
    <t xml:space="preserve">OSTVARENJE/ IZVRŠENJE 
2025. </t>
  </si>
  <si>
    <t>VLASTITI IZVORI</t>
  </si>
  <si>
    <t>Rezultat poslovanja</t>
  </si>
  <si>
    <t>Rezultat-višak/manjal</t>
  </si>
  <si>
    <t>Višak prihoda i primitaka</t>
  </si>
  <si>
    <t>UKUPNI PRIHODI+VIŠAK KORIŠTEN ZA POKRIĆE RASHODA</t>
  </si>
  <si>
    <t>VIŠAK KORIŠTEN ZA POKRIĆE RASHODA</t>
  </si>
  <si>
    <t xml:space="preserve">OSTVARENJE/ IZVRŠENJE 
1.-6.2025. </t>
  </si>
  <si>
    <t>TEKUĆI PLAN 2025.*</t>
  </si>
  <si>
    <t xml:space="preserve"> IZVRŠENJE 
2025. </t>
  </si>
  <si>
    <t>Materijal i sirovine</t>
  </si>
  <si>
    <t>Ostale usluge</t>
  </si>
  <si>
    <t>Članarine i norme</t>
  </si>
  <si>
    <t>Sitan inventar i autogume</t>
  </si>
  <si>
    <t xml:space="preserve"> Intelektualne i osobne usluge</t>
  </si>
  <si>
    <t>Usluge telefona, interneta, pošte i prijevoza</t>
  </si>
  <si>
    <t>Izvor 1.1.2.</t>
  </si>
  <si>
    <t>Izvor 1.1.1.</t>
  </si>
  <si>
    <t>Izvor 3.1.1.</t>
  </si>
  <si>
    <t>Izvor 4.3.1.</t>
  </si>
  <si>
    <t>Izvor 5.3.1.</t>
  </si>
  <si>
    <t>Ostali materijal i ostali materijalni rashodi</t>
  </si>
  <si>
    <t>Izvor 5.4.1.</t>
  </si>
  <si>
    <t>Naknade za rad predstavničkih i izvršnih tijela,povjerenstva i slično</t>
  </si>
  <si>
    <t>Izvor 9.3.1.</t>
  </si>
  <si>
    <t>Vlastiti prihodi-preneseni rezultat-PK</t>
  </si>
  <si>
    <t>SUSTAV VIDEONADZORA</t>
  </si>
  <si>
    <t xml:space="preserve"> Aktivnost A32006</t>
  </si>
  <si>
    <t>Stručno usavršavanje zaposlenika</t>
  </si>
  <si>
    <t>Usluge telefona,interneta,pošte i prijevoza</t>
  </si>
  <si>
    <t>POMOĆI IZ ŽUPANIJSKOG PRORAČUNA-PK</t>
  </si>
  <si>
    <t>Izvor 6.1.1.</t>
  </si>
  <si>
    <t>Ostali nespomenuti rashodi poslovanja</t>
  </si>
  <si>
    <t>PREHRANA UČENIKA</t>
  </si>
  <si>
    <t>Pomoći iz državnog preračuna-PK</t>
  </si>
  <si>
    <t>Izvor 5.2.2.</t>
  </si>
  <si>
    <t>Pomoći temeljem prijenosa EU sredstava-prijenosi PK</t>
  </si>
  <si>
    <t>Naknade za prijevoz, za rad na terenu i odvojeni život</t>
  </si>
  <si>
    <t>Ostali nespomenuti rashodi psolovanja</t>
  </si>
  <si>
    <t>7  Vlastiti prihodi-preneseni rezultat-PK</t>
  </si>
  <si>
    <t>93 Vlastiti prihodi-preneseni rezultat-PK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</si>
</sst>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b/>
      <sz val="8"/>
      <name val="Arial"/>
      <family val="2"/>
      <charset val="238"/>
    </font>
    <font>
      <b/>
      <sz val="11"/>
      <name val="Calibri"/>
      <family val="2"/>
      <scheme val="minor"/>
    </font>
    <font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indexed="8"/>
      <name val="Arial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  <charset val="238"/>
    </font>
    <font>
      <b/>
      <sz val="10"/>
      <color theme="1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90">
    <xf numFmtId="0" fontId="0" fillId="0" borderId="0" xfId="0"/>
    <xf numFmtId="0" fontId="3" fillId="0" borderId="0" xfId="0" applyNumberFormat="1" applyFont="1" applyFill="1" applyBorder="1" applyAlignment="1" applyProtection="1"/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indent="1"/>
    </xf>
    <xf numFmtId="0" fontId="7" fillId="2" borderId="3" xfId="0" quotePrefix="1" applyFont="1" applyFill="1" applyBorder="1" applyAlignment="1">
      <alignment horizontal="left" vertical="center" wrapText="1"/>
    </xf>
    <xf numFmtId="0" fontId="11" fillId="0" borderId="0" xfId="0" applyFont="1" applyAlignment="1">
      <alignment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4" fillId="0" borderId="0" xfId="0" applyNumberFormat="1" applyFont="1" applyFill="1" applyBorder="1" applyAlignment="1" applyProtection="1">
      <alignment vertical="center" wrapText="1"/>
    </xf>
    <xf numFmtId="0" fontId="5" fillId="0" borderId="3" xfId="0" quotePrefix="1" applyNumberFormat="1" applyFont="1" applyFill="1" applyBorder="1" applyAlignment="1" applyProtection="1">
      <alignment horizontal="center" vertical="center" wrapText="1"/>
    </xf>
    <xf numFmtId="0" fontId="0" fillId="0" borderId="3" xfId="0" applyBorder="1"/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NumberFormat="1" applyFont="1" applyFill="1" applyBorder="1" applyAlignment="1" applyProtection="1">
      <alignment horizontal="center" vertical="center" wrapText="1"/>
    </xf>
    <xf numFmtId="0" fontId="15" fillId="0" borderId="3" xfId="0" quotePrefix="1" applyNumberFormat="1" applyFont="1" applyFill="1" applyBorder="1" applyAlignment="1" applyProtection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5" fillId="3" borderId="3" xfId="0" applyNumberFormat="1" applyFont="1" applyFill="1" applyBorder="1" applyAlignment="1" applyProtection="1">
      <alignment horizontal="center" vertical="center" wrapText="1"/>
    </xf>
    <xf numFmtId="0" fontId="0" fillId="3" borderId="0" xfId="0" applyFill="1"/>
    <xf numFmtId="0" fontId="15" fillId="3" borderId="3" xfId="0" applyNumberFormat="1" applyFont="1" applyFill="1" applyBorder="1" applyAlignment="1" applyProtection="1">
      <alignment horizontal="center" vertical="center" wrapText="1"/>
    </xf>
    <xf numFmtId="0" fontId="17" fillId="0" borderId="0" xfId="0" applyFont="1"/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0" fontId="7" fillId="3" borderId="2" xfId="0" applyNumberFormat="1" applyFont="1" applyFill="1" applyBorder="1" applyAlignment="1" applyProtection="1">
      <alignment vertical="center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right" vertical="center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vertical="center" wrapText="1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4" fontId="5" fillId="0" borderId="3" xfId="0" applyNumberFormat="1" applyFont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5" fillId="2" borderId="3" xfId="0" applyNumberFormat="1" applyFont="1" applyFill="1" applyBorder="1" applyAlignment="1">
      <alignment horizontal="right"/>
    </xf>
    <xf numFmtId="0" fontId="19" fillId="2" borderId="3" xfId="0" quotePrefix="1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 wrapText="1"/>
    </xf>
    <xf numFmtId="0" fontId="19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4" fontId="20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1" fillId="0" borderId="3" xfId="0" applyNumberFormat="1" applyFont="1" applyBorder="1"/>
    <xf numFmtId="4" fontId="9" fillId="2" borderId="3" xfId="0" applyNumberFormat="1" applyFont="1" applyFill="1" applyBorder="1" applyAlignment="1">
      <alignment horizontal="right"/>
    </xf>
    <xf numFmtId="4" fontId="21" fillId="0" borderId="3" xfId="0" applyNumberFormat="1" applyFont="1" applyBorder="1"/>
    <xf numFmtId="4" fontId="7" fillId="2" borderId="3" xfId="0" applyNumberFormat="1" applyFont="1" applyFill="1" applyBorder="1" applyAlignment="1">
      <alignment horizontal="right"/>
    </xf>
    <xf numFmtId="4" fontId="22" fillId="0" borderId="3" xfId="0" applyNumberFormat="1" applyFont="1" applyBorder="1"/>
    <xf numFmtId="0" fontId="7" fillId="2" borderId="3" xfId="0" applyNumberFormat="1" applyFont="1" applyFill="1" applyBorder="1" applyAlignment="1" applyProtection="1">
      <alignment horizontal="left" vertical="center"/>
    </xf>
    <xf numFmtId="0" fontId="8" fillId="2" borderId="3" xfId="0" applyFont="1" applyFill="1" applyBorder="1" applyAlignment="1">
      <alignment horizontal="left" vertical="center" wrapText="1" indent="1"/>
    </xf>
    <xf numFmtId="1" fontId="9" fillId="2" borderId="1" xfId="0" applyNumberFormat="1" applyFont="1" applyFill="1" applyBorder="1" applyAlignment="1">
      <alignment horizontal="left" vertical="center" wrapText="1"/>
    </xf>
    <xf numFmtId="1" fontId="9" fillId="2" borderId="2" xfId="0" applyNumberFormat="1" applyFont="1" applyFill="1" applyBorder="1" applyAlignment="1">
      <alignment horizontal="left" vertical="center" wrapText="1"/>
    </xf>
    <xf numFmtId="1" fontId="9" fillId="2" borderId="4" xfId="0" applyNumberFormat="1" applyFont="1" applyFill="1" applyBorder="1" applyAlignment="1">
      <alignment horizontal="left" vertical="center" wrapText="1"/>
    </xf>
    <xf numFmtId="1" fontId="7" fillId="2" borderId="1" xfId="0" applyNumberFormat="1" applyFont="1" applyFill="1" applyBorder="1" applyAlignment="1">
      <alignment horizontal="left" vertical="center" wrapText="1"/>
    </xf>
    <xf numFmtId="1" fontId="7" fillId="2" borderId="2" xfId="0" applyNumberFormat="1" applyFont="1" applyFill="1" applyBorder="1" applyAlignment="1">
      <alignment horizontal="left" vertical="center" wrapText="1"/>
    </xf>
    <xf numFmtId="1" fontId="7" fillId="2" borderId="4" xfId="0" applyNumberFormat="1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left" vertical="center" wrapText="1"/>
    </xf>
    <xf numFmtId="1" fontId="3" fillId="2" borderId="4" xfId="0" applyNumberFormat="1" applyFont="1" applyFill="1" applyBorder="1" applyAlignment="1">
      <alignment horizontal="left" vertical="center" wrapText="1"/>
    </xf>
    <xf numFmtId="0" fontId="23" fillId="2" borderId="3" xfId="0" applyFont="1" applyFill="1" applyBorder="1" applyAlignment="1">
      <alignment horizontal="left" vertical="center" wrapText="1"/>
    </xf>
    <xf numFmtId="4" fontId="9" fillId="0" borderId="3" xfId="0" applyNumberFormat="1" applyFont="1" applyFill="1" applyBorder="1" applyAlignment="1" applyProtection="1">
      <alignment horizontal="left" vertical="center" wrapText="1"/>
    </xf>
    <xf numFmtId="4" fontId="7" fillId="0" borderId="3" xfId="0" applyNumberFormat="1" applyFont="1" applyFill="1" applyBorder="1" applyAlignment="1" applyProtection="1">
      <alignment vertical="center" wrapText="1"/>
    </xf>
    <xf numFmtId="4" fontId="5" fillId="3" borderId="3" xfId="0" quotePrefix="1" applyNumberFormat="1" applyFont="1" applyFill="1" applyBorder="1" applyAlignment="1">
      <alignment horizontal="left" wrapText="1"/>
    </xf>
    <xf numFmtId="4" fontId="5" fillId="3" borderId="3" xfId="0" applyNumberFormat="1" applyFont="1" applyFill="1" applyBorder="1" applyAlignment="1" applyProtection="1">
      <alignment horizontal="center" vertical="center" wrapText="1"/>
    </xf>
    <xf numFmtId="4" fontId="5" fillId="3" borderId="3" xfId="0" applyNumberFormat="1" applyFont="1" applyFill="1" applyBorder="1" applyAlignment="1" applyProtection="1">
      <alignment horizontal="left" vertical="center" wrapText="1"/>
    </xf>
    <xf numFmtId="4" fontId="6" fillId="3" borderId="3" xfId="0" applyNumberFormat="1" applyFont="1" applyFill="1" applyBorder="1" applyAlignment="1" applyProtection="1">
      <alignment wrapText="1"/>
    </xf>
    <xf numFmtId="4" fontId="4" fillId="3" borderId="3" xfId="0" applyNumberFormat="1" applyFont="1" applyFill="1" applyBorder="1" applyAlignment="1">
      <alignment horizontal="right"/>
    </xf>
    <xf numFmtId="4" fontId="9" fillId="0" borderId="3" xfId="0" applyNumberFormat="1" applyFont="1" applyFill="1" applyBorder="1" applyAlignment="1">
      <alignment horizontal="right"/>
    </xf>
    <xf numFmtId="4" fontId="9" fillId="3" borderId="3" xfId="0" applyNumberFormat="1" applyFont="1" applyFill="1" applyBorder="1" applyAlignment="1">
      <alignment horizontal="right"/>
    </xf>
    <xf numFmtId="4" fontId="9" fillId="0" borderId="3" xfId="0" applyNumberFormat="1" applyFont="1" applyFill="1" applyBorder="1" applyAlignment="1" applyProtection="1">
      <alignment horizontal="right" wrapText="1"/>
    </xf>
    <xf numFmtId="4" fontId="9" fillId="3" borderId="3" xfId="0" applyNumberFormat="1" applyFont="1" applyFill="1" applyBorder="1" applyAlignment="1" applyProtection="1">
      <alignment horizontal="right" wrapText="1"/>
    </xf>
    <xf numFmtId="0" fontId="0" fillId="2" borderId="0" xfId="0" applyFill="1"/>
    <xf numFmtId="1" fontId="5" fillId="2" borderId="1" xfId="0" applyNumberFormat="1" applyFont="1" applyFill="1" applyBorder="1" applyAlignment="1">
      <alignment horizontal="left" vertical="center" wrapText="1"/>
    </xf>
    <xf numFmtId="1" fontId="5" fillId="2" borderId="2" xfId="0" applyNumberFormat="1" applyFont="1" applyFill="1" applyBorder="1" applyAlignment="1">
      <alignment horizontal="left" vertical="center" wrapText="1"/>
    </xf>
    <xf numFmtId="1" fontId="5" fillId="2" borderId="4" xfId="0" applyNumberFormat="1" applyFont="1" applyFill="1" applyBorder="1" applyAlignment="1">
      <alignment horizontal="left" vertical="center" wrapText="1"/>
    </xf>
    <xf numFmtId="0" fontId="20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2" borderId="4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4" fillId="3" borderId="3" xfId="0" applyNumberFormat="1" applyFont="1" applyFill="1" applyBorder="1" applyAlignment="1" applyProtection="1">
      <alignment horizontal="center" vertical="center" wrapText="1"/>
    </xf>
    <xf numFmtId="0" fontId="24" fillId="0" borderId="3" xfId="0" quotePrefix="1" applyNumberFormat="1" applyFont="1" applyFill="1" applyBorder="1" applyAlignment="1" applyProtection="1">
      <alignment horizontal="center" vertical="center" wrapText="1"/>
    </xf>
    <xf numFmtId="0" fontId="24" fillId="2" borderId="3" xfId="0" applyNumberFormat="1" applyFont="1" applyFill="1" applyBorder="1" applyAlignment="1" applyProtection="1">
      <alignment horizontal="center" vertical="center" wrapText="1"/>
    </xf>
    <xf numFmtId="4" fontId="9" fillId="0" borderId="3" xfId="0" applyNumberFormat="1" applyFont="1" applyFill="1" applyBorder="1" applyAlignment="1" applyProtection="1">
      <alignment vertical="center"/>
    </xf>
    <xf numFmtId="4" fontId="9" fillId="3" borderId="3" xfId="0" applyNumberFormat="1" applyFont="1" applyFill="1" applyBorder="1" applyAlignment="1" applyProtection="1">
      <alignment vertical="center"/>
    </xf>
    <xf numFmtId="4" fontId="9" fillId="3" borderId="3" xfId="0" applyNumberFormat="1" applyFont="1" applyFill="1" applyBorder="1" applyAlignment="1" applyProtection="1">
      <alignment vertical="center" wrapText="1"/>
    </xf>
    <xf numFmtId="2" fontId="0" fillId="0" borderId="3" xfId="0" applyNumberFormat="1" applyBorder="1"/>
    <xf numFmtId="0" fontId="9" fillId="2" borderId="1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1" fontId="9" fillId="2" borderId="1" xfId="0" applyNumberFormat="1" applyFont="1" applyFill="1" applyBorder="1" applyAlignment="1">
      <alignment horizontal="left" vertical="center" wrapText="1"/>
    </xf>
    <xf numFmtId="1" fontId="9" fillId="2" borderId="2" xfId="0" applyNumberFormat="1" applyFont="1" applyFill="1" applyBorder="1" applyAlignment="1">
      <alignment horizontal="left" vertical="center" wrapText="1"/>
    </xf>
    <xf numFmtId="1" fontId="9" fillId="2" borderId="4" xfId="0" applyNumberFormat="1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27" fillId="2" borderId="3" xfId="0" applyFont="1" applyFill="1" applyBorder="1" applyAlignment="1">
      <alignment horizontal="left" vertical="center" indent="1"/>
    </xf>
    <xf numFmtId="4" fontId="7" fillId="0" borderId="4" xfId="0" applyNumberFormat="1" applyFont="1" applyFill="1" applyBorder="1" applyAlignment="1">
      <alignment horizontal="right"/>
    </xf>
    <xf numFmtId="0" fontId="0" fillId="0" borderId="2" xfId="0" applyBorder="1"/>
    <xf numFmtId="0" fontId="0" fillId="0" borderId="4" xfId="0" applyBorder="1"/>
    <xf numFmtId="0" fontId="0" fillId="0" borderId="6" xfId="0" applyBorder="1"/>
    <xf numFmtId="1" fontId="28" fillId="2" borderId="4" xfId="0" applyNumberFormat="1" applyFont="1" applyFill="1" applyBorder="1" applyAlignment="1">
      <alignment horizontal="left" vertical="center" wrapText="1"/>
    </xf>
    <xf numFmtId="0" fontId="28" fillId="2" borderId="3" xfId="0" applyFont="1" applyFill="1" applyBorder="1" applyAlignment="1">
      <alignment horizontal="left" vertical="center" wrapText="1"/>
    </xf>
    <xf numFmtId="0" fontId="26" fillId="2" borderId="3" xfId="0" applyFont="1" applyFill="1" applyBorder="1" applyAlignment="1">
      <alignment horizontal="left" vertical="center" wrapText="1"/>
    </xf>
    <xf numFmtId="1" fontId="26" fillId="2" borderId="4" xfId="0" applyNumberFormat="1" applyFont="1" applyFill="1" applyBorder="1" applyAlignment="1">
      <alignment horizontal="left" vertical="center" wrapText="1"/>
    </xf>
    <xf numFmtId="0" fontId="26" fillId="2" borderId="4" xfId="0" applyFont="1" applyFill="1" applyBorder="1" applyAlignment="1">
      <alignment horizontal="left" vertical="center" wrapText="1"/>
    </xf>
    <xf numFmtId="0" fontId="28" fillId="2" borderId="4" xfId="0" applyFont="1" applyFill="1" applyBorder="1" applyAlignment="1">
      <alignment horizontal="left" vertical="center" wrapText="1"/>
    </xf>
    <xf numFmtId="0" fontId="0" fillId="0" borderId="1" xfId="0" applyBorder="1"/>
    <xf numFmtId="0" fontId="26" fillId="2" borderId="2" xfId="0" applyFont="1" applyFill="1" applyBorder="1" applyAlignment="1">
      <alignment horizontal="left" vertical="center" wrapText="1"/>
    </xf>
    <xf numFmtId="1" fontId="7" fillId="2" borderId="3" xfId="0" applyNumberFormat="1" applyFont="1" applyFill="1" applyBorder="1" applyAlignment="1">
      <alignment horizontal="left" vertical="center" wrapText="1"/>
    </xf>
    <xf numFmtId="4" fontId="26" fillId="2" borderId="3" xfId="0" applyNumberFormat="1" applyFont="1" applyFill="1" applyBorder="1" applyAlignment="1">
      <alignment horizontal="right"/>
    </xf>
    <xf numFmtId="4" fontId="21" fillId="0" borderId="3" xfId="0" applyNumberFormat="1" applyFont="1" applyFill="1" applyBorder="1"/>
    <xf numFmtId="4" fontId="7" fillId="0" borderId="3" xfId="0" applyNumberFormat="1" applyFont="1" applyFill="1" applyBorder="1" applyAlignment="1">
      <alignment horizontal="right"/>
    </xf>
    <xf numFmtId="4" fontId="22" fillId="0" borderId="3" xfId="0" applyNumberFormat="1" applyFont="1" applyFill="1" applyBorder="1"/>
    <xf numFmtId="4" fontId="20" fillId="0" borderId="3" xfId="0" applyNumberFormat="1" applyFont="1" applyFill="1" applyBorder="1" applyAlignment="1">
      <alignment horizontal="right"/>
    </xf>
    <xf numFmtId="4" fontId="18" fillId="0" borderId="3" xfId="0" applyNumberFormat="1" applyFont="1" applyFill="1" applyBorder="1"/>
    <xf numFmtId="2" fontId="18" fillId="0" borderId="3" xfId="0" applyNumberFormat="1" applyFont="1" applyFill="1" applyBorder="1"/>
    <xf numFmtId="4" fontId="30" fillId="0" borderId="3" xfId="0" applyNumberFormat="1" applyFont="1" applyFill="1" applyBorder="1"/>
    <xf numFmtId="2" fontId="20" fillId="0" borderId="3" xfId="0" applyNumberFormat="1" applyFont="1" applyFill="1" applyBorder="1" applyAlignment="1">
      <alignment horizontal="right"/>
    </xf>
    <xf numFmtId="0" fontId="0" fillId="0" borderId="0" xfId="0" applyFill="1"/>
    <xf numFmtId="0" fontId="18" fillId="0" borderId="0" xfId="0" applyFont="1" applyFill="1"/>
    <xf numFmtId="4" fontId="9" fillId="0" borderId="4" xfId="0" applyNumberFormat="1" applyFont="1" applyFill="1" applyBorder="1" applyAlignment="1">
      <alignment horizontal="right"/>
    </xf>
    <xf numFmtId="4" fontId="28" fillId="0" borderId="4" xfId="0" applyNumberFormat="1" applyFont="1" applyFill="1" applyBorder="1" applyAlignment="1">
      <alignment horizontal="right"/>
    </xf>
    <xf numFmtId="0" fontId="9" fillId="2" borderId="1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left" vertical="center" wrapText="1"/>
    </xf>
    <xf numFmtId="1" fontId="3" fillId="2" borderId="4" xfId="0" applyNumberFormat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1" fontId="9" fillId="2" borderId="1" xfId="0" applyNumberFormat="1" applyFont="1" applyFill="1" applyBorder="1" applyAlignment="1">
      <alignment horizontal="left" vertical="center" wrapText="1"/>
    </xf>
    <xf numFmtId="1" fontId="9" fillId="2" borderId="2" xfId="0" applyNumberFormat="1" applyFont="1" applyFill="1" applyBorder="1" applyAlignment="1">
      <alignment horizontal="left" vertical="center" wrapText="1"/>
    </xf>
    <xf numFmtId="1" fontId="9" fillId="2" borderId="4" xfId="0" applyNumberFormat="1" applyFont="1" applyFill="1" applyBorder="1" applyAlignment="1">
      <alignment horizontal="left" vertical="center" wrapText="1"/>
    </xf>
    <xf numFmtId="0" fontId="32" fillId="0" borderId="0" xfId="0" applyFont="1"/>
    <xf numFmtId="0" fontId="26" fillId="2" borderId="6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4" fontId="28" fillId="0" borderId="3" xfId="0" applyNumberFormat="1" applyFont="1" applyFill="1" applyBorder="1" applyAlignment="1">
      <alignment horizontal="right"/>
    </xf>
    <xf numFmtId="4" fontId="28" fillId="2" borderId="3" xfId="0" applyNumberFormat="1" applyFont="1" applyFill="1" applyBorder="1" applyAlignment="1">
      <alignment horizontal="right"/>
    </xf>
    <xf numFmtId="1" fontId="7" fillId="2" borderId="0" xfId="0" applyNumberFormat="1" applyFont="1" applyFill="1" applyBorder="1" applyAlignment="1">
      <alignment horizontal="left" vertical="center" wrapText="1"/>
    </xf>
    <xf numFmtId="2" fontId="35" fillId="0" borderId="3" xfId="0" applyNumberFormat="1" applyFont="1" applyBorder="1"/>
    <xf numFmtId="4" fontId="25" fillId="0" borderId="3" xfId="0" applyNumberFormat="1" applyFont="1" applyFill="1" applyBorder="1"/>
    <xf numFmtId="4" fontId="36" fillId="0" borderId="3" xfId="0" applyNumberFormat="1" applyFont="1" applyBorder="1"/>
    <xf numFmtId="4" fontId="35" fillId="0" borderId="3" xfId="0" applyNumberFormat="1" applyFont="1" applyBorder="1"/>
    <xf numFmtId="4" fontId="20" fillId="0" borderId="4" xfId="0" applyNumberFormat="1" applyFont="1" applyFill="1" applyBorder="1" applyAlignment="1">
      <alignment horizontal="right"/>
    </xf>
    <xf numFmtId="4" fontId="26" fillId="0" borderId="3" xfId="0" applyNumberFormat="1" applyFont="1" applyFill="1" applyBorder="1" applyAlignment="1">
      <alignment horizontal="right"/>
    </xf>
    <xf numFmtId="0" fontId="9" fillId="0" borderId="3" xfId="0" applyNumberFormat="1" applyFont="1" applyFill="1" applyBorder="1" applyAlignment="1" applyProtection="1">
      <alignment horizontal="left" vertical="center" wrapText="1"/>
    </xf>
    <xf numFmtId="0" fontId="9" fillId="0" borderId="3" xfId="0" quotePrefix="1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 wrapText="1"/>
    </xf>
    <xf numFmtId="4" fontId="3" fillId="0" borderId="3" xfId="0" applyNumberFormat="1" applyFont="1" applyFill="1" applyBorder="1" applyAlignment="1">
      <alignment horizontal="right"/>
    </xf>
    <xf numFmtId="4" fontId="34" fillId="0" borderId="0" xfId="0" applyNumberFormat="1" applyFont="1" applyFill="1"/>
    <xf numFmtId="0" fontId="13" fillId="2" borderId="0" xfId="0" applyFont="1" applyFill="1" applyBorder="1" applyAlignment="1">
      <alignment horizontal="right" vertical="center"/>
    </xf>
    <xf numFmtId="0" fontId="0" fillId="0" borderId="8" xfId="0" applyBorder="1"/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9" fillId="2" borderId="0" xfId="0" applyNumberFormat="1" applyFont="1" applyFill="1" applyBorder="1" applyAlignment="1" applyProtection="1">
      <alignment horizontal="left" vertical="center" wrapText="1"/>
    </xf>
    <xf numFmtId="4" fontId="37" fillId="0" borderId="1" xfId="0" applyNumberFormat="1" applyFont="1" applyBorder="1"/>
    <xf numFmtId="4" fontId="37" fillId="0" borderId="9" xfId="0" applyNumberFormat="1" applyFont="1" applyBorder="1"/>
    <xf numFmtId="0" fontId="9" fillId="2" borderId="1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1" fontId="9" fillId="2" borderId="1" xfId="0" applyNumberFormat="1" applyFont="1" applyFill="1" applyBorder="1" applyAlignment="1">
      <alignment horizontal="left" vertical="center" wrapText="1"/>
    </xf>
    <xf numFmtId="1" fontId="9" fillId="2" borderId="2" xfId="0" applyNumberFormat="1" applyFont="1" applyFill="1" applyBorder="1" applyAlignment="1">
      <alignment horizontal="left" vertical="center" wrapText="1"/>
    </xf>
    <xf numFmtId="1" fontId="9" fillId="2" borderId="4" xfId="0" applyNumberFormat="1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left" vertical="center" wrapText="1"/>
    </xf>
    <xf numFmtId="1" fontId="3" fillId="2" borderId="4" xfId="0" applyNumberFormat="1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4" fontId="21" fillId="0" borderId="0" xfId="0" applyNumberFormat="1" applyFont="1" applyFill="1" applyBorder="1"/>
    <xf numFmtId="4" fontId="9" fillId="0" borderId="0" xfId="0" applyNumberFormat="1" applyFont="1" applyFill="1" applyBorder="1" applyAlignment="1">
      <alignment horizontal="right"/>
    </xf>
    <xf numFmtId="4" fontId="22" fillId="0" borderId="0" xfId="0" applyNumberFormat="1" applyFont="1" applyFill="1" applyBorder="1"/>
    <xf numFmtId="0" fontId="40" fillId="0" borderId="3" xfId="0" applyFont="1" applyBorder="1"/>
    <xf numFmtId="4" fontId="39" fillId="0" borderId="3" xfId="0" applyNumberFormat="1" applyFont="1" applyFill="1" applyBorder="1"/>
    <xf numFmtId="4" fontId="42" fillId="0" borderId="3" xfId="0" applyNumberFormat="1" applyFont="1" applyFill="1" applyBorder="1"/>
    <xf numFmtId="0" fontId="44" fillId="2" borderId="0" xfId="0" applyNumberFormat="1" applyFont="1" applyFill="1" applyBorder="1" applyAlignment="1" applyProtection="1">
      <alignment horizontal="center" vertical="center" wrapText="1"/>
    </xf>
    <xf numFmtId="2" fontId="18" fillId="0" borderId="7" xfId="0" applyNumberFormat="1" applyFont="1" applyFill="1" applyBorder="1"/>
    <xf numFmtId="0" fontId="28" fillId="2" borderId="1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33" fillId="0" borderId="0" xfId="0" applyFont="1" applyAlignment="1">
      <alignment horizontal="left" vertical="center"/>
    </xf>
    <xf numFmtId="0" fontId="33" fillId="0" borderId="3" xfId="0" applyFont="1" applyBorder="1"/>
    <xf numFmtId="2" fontId="0" fillId="0" borderId="3" xfId="0" applyNumberFormat="1" applyFont="1" applyBorder="1"/>
    <xf numFmtId="4" fontId="47" fillId="0" borderId="0" xfId="0" applyNumberFormat="1" applyFont="1" applyFill="1"/>
    <xf numFmtId="4" fontId="31" fillId="0" borderId="3" xfId="0" applyNumberFormat="1" applyFont="1" applyFill="1" applyBorder="1"/>
    <xf numFmtId="4" fontId="47" fillId="0" borderId="3" xfId="0" applyNumberFormat="1" applyFont="1" applyFill="1" applyBorder="1"/>
    <xf numFmtId="4" fontId="28" fillId="0" borderId="3" xfId="0" applyNumberFormat="1" applyFont="1" applyFill="1" applyBorder="1"/>
    <xf numFmtId="4" fontId="37" fillId="0" borderId="1" xfId="0" applyNumberFormat="1" applyFont="1" applyFill="1" applyBorder="1"/>
    <xf numFmtId="4" fontId="37" fillId="0" borderId="3" xfId="0" applyNumberFormat="1" applyFont="1" applyFill="1" applyBorder="1"/>
    <xf numFmtId="4" fontId="37" fillId="3" borderId="8" xfId="0" applyNumberFormat="1" applyFont="1" applyFill="1" applyBorder="1"/>
    <xf numFmtId="4" fontId="38" fillId="0" borderId="3" xfId="0" applyNumberFormat="1" applyFont="1" applyBorder="1"/>
    <xf numFmtId="0" fontId="38" fillId="0" borderId="3" xfId="0" applyFont="1" applyBorder="1"/>
    <xf numFmtId="2" fontId="22" fillId="0" borderId="3" xfId="0" applyNumberFormat="1" applyFont="1" applyFill="1" applyBorder="1"/>
    <xf numFmtId="2" fontId="0" fillId="0" borderId="3" xfId="0" applyNumberFormat="1" applyFill="1" applyBorder="1"/>
    <xf numFmtId="4" fontId="38" fillId="0" borderId="3" xfId="0" applyNumberFormat="1" applyFont="1" applyFill="1" applyBorder="1"/>
    <xf numFmtId="4" fontId="41" fillId="0" borderId="3" xfId="0" applyNumberFormat="1" applyFont="1" applyFill="1" applyBorder="1"/>
    <xf numFmtId="4" fontId="43" fillId="0" borderId="3" xfId="0" applyNumberFormat="1" applyFont="1" applyFill="1" applyBorder="1"/>
    <xf numFmtId="4" fontId="31" fillId="0" borderId="0" xfId="0" applyNumberFormat="1" applyFont="1" applyFill="1"/>
    <xf numFmtId="4" fontId="9" fillId="3" borderId="1" xfId="0" applyNumberFormat="1" applyFont="1" applyFill="1" applyBorder="1" applyAlignment="1">
      <alignment horizontal="right"/>
    </xf>
    <xf numFmtId="4" fontId="38" fillId="3" borderId="3" xfId="0" applyNumberFormat="1" applyFont="1" applyFill="1" applyBorder="1" applyAlignment="1">
      <alignment vertical="center" wrapText="1"/>
    </xf>
    <xf numFmtId="4" fontId="45" fillId="0" borderId="3" xfId="0" applyNumberFormat="1" applyFont="1" applyFill="1" applyBorder="1"/>
    <xf numFmtId="4" fontId="46" fillId="0" borderId="3" xfId="0" applyNumberFormat="1" applyFont="1" applyFill="1" applyBorder="1"/>
    <xf numFmtId="4" fontId="46" fillId="0" borderId="0" xfId="0" applyNumberFormat="1" applyFont="1" applyFill="1"/>
    <xf numFmtId="0" fontId="46" fillId="0" borderId="3" xfId="0" applyFont="1" applyFill="1" applyBorder="1"/>
    <xf numFmtId="4" fontId="21" fillId="0" borderId="3" xfId="0" applyNumberFormat="1" applyFont="1" applyFill="1" applyBorder="1" applyAlignment="1">
      <alignment horizontal="right"/>
    </xf>
    <xf numFmtId="4" fontId="7" fillId="0" borderId="3" xfId="0" applyNumberFormat="1" applyFont="1" applyFill="1" applyBorder="1" applyAlignment="1" applyProtection="1">
      <alignment horizontal="right" wrapText="1"/>
    </xf>
    <xf numFmtId="0" fontId="45" fillId="0" borderId="3" xfId="0" applyFont="1" applyFill="1" applyBorder="1"/>
    <xf numFmtId="4" fontId="39" fillId="0" borderId="10" xfId="0" applyNumberFormat="1" applyFont="1" applyFill="1" applyBorder="1"/>
    <xf numFmtId="4" fontId="38" fillId="0" borderId="11" xfId="0" applyNumberFormat="1" applyFont="1" applyFill="1" applyBorder="1" applyAlignment="1">
      <alignment vertical="center" wrapText="1"/>
    </xf>
    <xf numFmtId="0" fontId="41" fillId="0" borderId="3" xfId="0" applyFont="1" applyFill="1" applyBorder="1"/>
    <xf numFmtId="4" fontId="18" fillId="0" borderId="10" xfId="0" applyNumberFormat="1" applyFont="1" applyFill="1" applyBorder="1"/>
    <xf numFmtId="0" fontId="38" fillId="0" borderId="3" xfId="0" applyFont="1" applyFill="1" applyBorder="1" applyAlignment="1">
      <alignment horizontal="right" vertical="center" wrapText="1"/>
    </xf>
    <xf numFmtId="0" fontId="41" fillId="0" borderId="3" xfId="0" applyFont="1" applyFill="1" applyBorder="1" applyAlignment="1">
      <alignment horizontal="right" vertical="center" wrapText="1"/>
    </xf>
    <xf numFmtId="0" fontId="22" fillId="0" borderId="3" xfId="0" applyFont="1" applyFill="1" applyBorder="1"/>
    <xf numFmtId="0" fontId="0" fillId="0" borderId="3" xfId="0" applyFill="1" applyBorder="1"/>
    <xf numFmtId="2" fontId="35" fillId="0" borderId="3" xfId="0" applyNumberFormat="1" applyFont="1" applyFill="1" applyBorder="1"/>
    <xf numFmtId="4" fontId="1" fillId="0" borderId="3" xfId="0" applyNumberFormat="1" applyFont="1" applyFill="1" applyBorder="1"/>
    <xf numFmtId="4" fontId="5" fillId="0" borderId="3" xfId="0" applyNumberFormat="1" applyFont="1" applyFill="1" applyBorder="1" applyAlignment="1">
      <alignment horizontal="right"/>
    </xf>
    <xf numFmtId="4" fontId="5" fillId="0" borderId="4" xfId="0" applyNumberFormat="1" applyFont="1" applyFill="1" applyBorder="1" applyAlignment="1">
      <alignment horizontal="right"/>
    </xf>
    <xf numFmtId="4" fontId="26" fillId="0" borderId="4" xfId="0" applyNumberFormat="1" applyFont="1" applyFill="1" applyBorder="1" applyAlignment="1">
      <alignment horizontal="right"/>
    </xf>
    <xf numFmtId="0" fontId="33" fillId="0" borderId="0" xfId="0" applyFont="1" applyFill="1"/>
    <xf numFmtId="1" fontId="9" fillId="2" borderId="5" xfId="0" applyNumberFormat="1" applyFont="1" applyFill="1" applyBorder="1" applyAlignment="1">
      <alignment horizontal="left" vertical="center" wrapText="1"/>
    </xf>
    <xf numFmtId="1" fontId="7" fillId="0" borderId="2" xfId="0" applyNumberFormat="1" applyFont="1" applyFill="1" applyBorder="1" applyAlignment="1">
      <alignment horizontal="left" vertical="center"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9" fillId="3" borderId="1" xfId="0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7" fillId="0" borderId="2" xfId="0" applyNumberFormat="1" applyFont="1" applyFill="1" applyBorder="1" applyAlignment="1" applyProtection="1">
      <alignment vertical="center"/>
    </xf>
    <xf numFmtId="0" fontId="9" fillId="0" borderId="1" xfId="0" quotePrefix="1" applyFont="1" applyFill="1" applyBorder="1" applyAlignment="1">
      <alignment horizontal="left" vertical="center"/>
    </xf>
    <xf numFmtId="0" fontId="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5" fillId="3" borderId="3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9" fillId="3" borderId="1" xfId="0" quotePrefix="1" applyNumberFormat="1" applyFont="1" applyFill="1" applyBorder="1" applyAlignment="1" applyProtection="1">
      <alignment horizontal="left" vertical="center" wrapText="1"/>
    </xf>
    <xf numFmtId="0" fontId="9" fillId="0" borderId="1" xfId="0" quotePrefix="1" applyNumberFormat="1" applyFont="1" applyFill="1" applyBorder="1" applyAlignment="1" applyProtection="1">
      <alignment horizontal="left" vertical="center" wrapText="1"/>
    </xf>
    <xf numFmtId="0" fontId="9" fillId="2" borderId="5" xfId="0" applyNumberFormat="1" applyFont="1" applyFill="1" applyBorder="1" applyAlignment="1" applyProtection="1">
      <alignment horizontal="left" vertical="center" wrapText="1"/>
    </xf>
    <xf numFmtId="0" fontId="5" fillId="3" borderId="1" xfId="0" quotePrefix="1" applyFont="1" applyFill="1" applyBorder="1" applyAlignment="1">
      <alignment horizontal="left" wrapText="1"/>
    </xf>
    <xf numFmtId="0" fontId="5" fillId="3" borderId="2" xfId="0" quotePrefix="1" applyFont="1" applyFill="1" applyBorder="1" applyAlignment="1">
      <alignment horizontal="left" wrapText="1"/>
    </xf>
    <xf numFmtId="0" fontId="5" fillId="3" borderId="4" xfId="0" quotePrefix="1" applyFont="1" applyFill="1" applyBorder="1" applyAlignment="1">
      <alignment horizontal="left" wrapText="1"/>
    </xf>
    <xf numFmtId="0" fontId="9" fillId="2" borderId="0" xfId="0" applyNumberFormat="1" applyFont="1" applyFill="1" applyBorder="1" applyAlignment="1" applyProtection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left" vertical="center" wrapText="1"/>
    </xf>
    <xf numFmtId="0" fontId="15" fillId="3" borderId="1" xfId="0" applyNumberFormat="1" applyFont="1" applyFill="1" applyBorder="1" applyAlignment="1" applyProtection="1">
      <alignment horizontal="center" vertical="center" wrapText="1"/>
    </xf>
    <xf numFmtId="0" fontId="15" fillId="3" borderId="2" xfId="0" applyNumberFormat="1" applyFont="1" applyFill="1" applyBorder="1" applyAlignment="1" applyProtection="1">
      <alignment horizontal="center" vertical="center" wrapText="1"/>
    </xf>
    <xf numFmtId="0" fontId="15" fillId="3" borderId="4" xfId="0" applyNumberFormat="1" applyFont="1" applyFill="1" applyBorder="1" applyAlignment="1" applyProtection="1">
      <alignment horizontal="center" vertical="center" wrapText="1"/>
    </xf>
    <xf numFmtId="0" fontId="5" fillId="3" borderId="1" xfId="0" applyNumberFormat="1" applyFont="1" applyFill="1" applyBorder="1" applyAlignment="1" applyProtection="1">
      <alignment horizontal="center" vertical="center" wrapText="1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5" fillId="3" borderId="4" xfId="0" applyNumberFormat="1" applyFont="1" applyFill="1" applyBorder="1" applyAlignment="1" applyProtection="1">
      <alignment horizontal="center" vertical="center" wrapText="1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12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1" fontId="9" fillId="2" borderId="1" xfId="0" applyNumberFormat="1" applyFont="1" applyFill="1" applyBorder="1" applyAlignment="1">
      <alignment horizontal="left" vertical="center" wrapText="1"/>
    </xf>
    <xf numFmtId="1" fontId="9" fillId="2" borderId="2" xfId="0" applyNumberFormat="1" applyFont="1" applyFill="1" applyBorder="1" applyAlignment="1">
      <alignment horizontal="left" vertical="center" wrapText="1"/>
    </xf>
    <xf numFmtId="1" fontId="9" fillId="2" borderId="4" xfId="0" applyNumberFormat="1" applyFont="1" applyFill="1" applyBorder="1" applyAlignment="1">
      <alignment horizontal="left" vertical="center" wrapText="1"/>
    </xf>
    <xf numFmtId="0" fontId="16" fillId="2" borderId="0" xfId="0" applyFont="1" applyFill="1" applyAlignment="1">
      <alignment horizont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1" fontId="23" fillId="2" borderId="1" xfId="0" applyNumberFormat="1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left" vertical="center" wrapText="1"/>
    </xf>
    <xf numFmtId="1" fontId="3" fillId="2" borderId="4" xfId="0" applyNumberFormat="1" applyFont="1" applyFill="1" applyBorder="1" applyAlignment="1">
      <alignment horizontal="left" vertical="center" wrapText="1"/>
    </xf>
    <xf numFmtId="1" fontId="5" fillId="2" borderId="1" xfId="0" applyNumberFormat="1" applyFont="1" applyFill="1" applyBorder="1" applyAlignment="1">
      <alignment horizontal="left" vertical="center" wrapText="1"/>
    </xf>
    <xf numFmtId="1" fontId="5" fillId="2" borderId="2" xfId="0" applyNumberFormat="1" applyFont="1" applyFill="1" applyBorder="1" applyAlignment="1">
      <alignment horizontal="left" vertical="center" wrapText="1"/>
    </xf>
    <xf numFmtId="1" fontId="5" fillId="2" borderId="4" xfId="0" applyNumberFormat="1" applyFont="1" applyFill="1" applyBorder="1" applyAlignment="1">
      <alignment horizontal="left" vertical="center" wrapText="1"/>
    </xf>
  </cellXfs>
  <cellStyles count="2">
    <cellStyle name="Normalno" xfId="0" builtinId="0"/>
    <cellStyle name="Obično_List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34"/>
  <sheetViews>
    <sheetView tabSelected="1" topLeftCell="A13" zoomScaleNormal="100" workbookViewId="0">
      <selection activeCell="I25" sqref="I25"/>
    </sheetView>
  </sheetViews>
  <sheetFormatPr defaultRowHeight="14.4" x14ac:dyDescent="0.3"/>
  <cols>
    <col min="6" max="10" width="25.33203125" customWidth="1"/>
    <col min="11" max="12" width="15.6640625" customWidth="1"/>
    <col min="13" max="13" width="25.33203125" customWidth="1"/>
  </cols>
  <sheetData>
    <row r="1" spans="2:13" ht="42" customHeight="1" x14ac:dyDescent="0.3">
      <c r="B1" s="239" t="s">
        <v>188</v>
      </c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1"/>
    </row>
    <row r="2" spans="2:13" ht="18" customHeight="1" x14ac:dyDescent="0.3"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3"/>
    </row>
    <row r="3" spans="2:13" ht="15.75" customHeight="1" x14ac:dyDescent="0.3">
      <c r="B3" s="239" t="s">
        <v>10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0"/>
    </row>
    <row r="4" spans="2:13" ht="17.399999999999999" x14ac:dyDescent="0.3"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4"/>
    </row>
    <row r="5" spans="2:13" ht="18" customHeight="1" x14ac:dyDescent="0.3">
      <c r="B5" s="239" t="s">
        <v>38</v>
      </c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19"/>
    </row>
    <row r="6" spans="2:13" ht="18" customHeight="1" x14ac:dyDescent="0.3">
      <c r="B6" s="239"/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19"/>
    </row>
    <row r="7" spans="2:13" ht="18" customHeight="1" x14ac:dyDescent="0.3">
      <c r="B7" s="256" t="s">
        <v>46</v>
      </c>
      <c r="C7" s="256"/>
      <c r="D7" s="256"/>
      <c r="E7" s="256"/>
      <c r="F7" s="256"/>
      <c r="G7" s="41"/>
      <c r="H7" s="37"/>
      <c r="I7" s="37"/>
      <c r="J7" s="37"/>
      <c r="K7" s="38"/>
      <c r="L7" s="168"/>
    </row>
    <row r="8" spans="2:13" ht="26.4" x14ac:dyDescent="0.3">
      <c r="B8" s="249" t="s">
        <v>8</v>
      </c>
      <c r="C8" s="249"/>
      <c r="D8" s="249"/>
      <c r="E8" s="249"/>
      <c r="F8" s="249"/>
      <c r="G8" s="22" t="s">
        <v>170</v>
      </c>
      <c r="H8" s="22" t="s">
        <v>189</v>
      </c>
      <c r="I8" s="22" t="s">
        <v>190</v>
      </c>
      <c r="J8" s="22" t="s">
        <v>19</v>
      </c>
      <c r="K8" s="22" t="s">
        <v>36</v>
      </c>
      <c r="L8" s="169"/>
    </row>
    <row r="9" spans="2:13" x14ac:dyDescent="0.3">
      <c r="B9" s="250">
        <v>1</v>
      </c>
      <c r="C9" s="250"/>
      <c r="D9" s="250"/>
      <c r="E9" s="250"/>
      <c r="F9" s="251"/>
      <c r="G9" s="97">
        <v>2</v>
      </c>
      <c r="H9" s="98">
        <v>3</v>
      </c>
      <c r="I9" s="98">
        <v>5</v>
      </c>
      <c r="J9" s="26" t="s">
        <v>28</v>
      </c>
      <c r="K9" s="26" t="s">
        <v>95</v>
      </c>
    </row>
    <row r="10" spans="2:13" x14ac:dyDescent="0.3">
      <c r="B10" s="245" t="s">
        <v>21</v>
      </c>
      <c r="C10" s="246"/>
      <c r="D10" s="246"/>
      <c r="E10" s="246"/>
      <c r="F10" s="247"/>
      <c r="G10" s="203">
        <v>1133195.8600000001</v>
      </c>
      <c r="H10" s="203">
        <v>2275379</v>
      </c>
      <c r="I10" s="203">
        <v>1218680.6499999999</v>
      </c>
      <c r="J10" s="77">
        <f>I10/G10*100</f>
        <v>107.54369063790965</v>
      </c>
      <c r="K10" s="77">
        <f>I10/H10*100</f>
        <v>53.559457567288781</v>
      </c>
    </row>
    <row r="11" spans="2:13" x14ac:dyDescent="0.3">
      <c r="B11" s="248" t="s">
        <v>20</v>
      </c>
      <c r="C11" s="247"/>
      <c r="D11" s="247"/>
      <c r="E11" s="247"/>
      <c r="F11" s="247"/>
      <c r="G11" s="99">
        <v>0</v>
      </c>
      <c r="H11" s="77">
        <v>0</v>
      </c>
      <c r="I11" s="77">
        <v>0</v>
      </c>
      <c r="J11" s="77">
        <v>0</v>
      </c>
      <c r="K11" s="77">
        <v>0</v>
      </c>
    </row>
    <row r="12" spans="2:13" x14ac:dyDescent="0.3">
      <c r="B12" s="242" t="s">
        <v>0</v>
      </c>
      <c r="C12" s="243"/>
      <c r="D12" s="243"/>
      <c r="E12" s="243"/>
      <c r="F12" s="244"/>
      <c r="G12" s="100">
        <f>G10</f>
        <v>1133195.8600000001</v>
      </c>
      <c r="H12" s="78">
        <f>H10</f>
        <v>2275379</v>
      </c>
      <c r="I12" s="78">
        <f>I10</f>
        <v>1218680.6499999999</v>
      </c>
      <c r="J12" s="78">
        <v>0</v>
      </c>
      <c r="K12" s="78">
        <f>I12/H12*100</f>
        <v>53.559457567288781</v>
      </c>
    </row>
    <row r="13" spans="2:13" x14ac:dyDescent="0.3">
      <c r="B13" s="255" t="s">
        <v>22</v>
      </c>
      <c r="C13" s="246"/>
      <c r="D13" s="246"/>
      <c r="E13" s="246"/>
      <c r="F13" s="246"/>
      <c r="G13" s="172">
        <v>1083018.17</v>
      </c>
      <c r="H13" s="172">
        <v>2617664</v>
      </c>
      <c r="I13" s="205">
        <v>1380276.03</v>
      </c>
      <c r="J13" s="79">
        <f>I13/G13*100</f>
        <v>127.44717200820372</v>
      </c>
      <c r="K13" s="79">
        <f>I13/H13*100</f>
        <v>52.729304830566491</v>
      </c>
    </row>
    <row r="14" spans="2:13" x14ac:dyDescent="0.3">
      <c r="B14" s="253" t="s">
        <v>23</v>
      </c>
      <c r="C14" s="247"/>
      <c r="D14" s="247"/>
      <c r="E14" s="247"/>
      <c r="F14" s="247"/>
      <c r="G14" s="172">
        <v>5742.98</v>
      </c>
      <c r="H14" s="173">
        <v>58790</v>
      </c>
      <c r="I14" s="206">
        <v>2772.43</v>
      </c>
      <c r="J14" s="79">
        <f>I14/G14*100</f>
        <v>48.275111527464837</v>
      </c>
      <c r="K14" s="79">
        <f>I14/H14*100</f>
        <v>4.7158190168395979</v>
      </c>
    </row>
    <row r="15" spans="2:13" x14ac:dyDescent="0.3">
      <c r="B15" s="15" t="s">
        <v>1</v>
      </c>
      <c r="C15" s="35"/>
      <c r="D15" s="35"/>
      <c r="E15" s="35"/>
      <c r="F15" s="35"/>
      <c r="G15" s="204">
        <v>1088761.1499999999</v>
      </c>
      <c r="H15" s="213">
        <f>H14+H13</f>
        <v>2676454</v>
      </c>
      <c r="I15" s="214">
        <v>1383048.46</v>
      </c>
      <c r="J15" s="78">
        <f>I15/G15*100</f>
        <v>127.02955648261329</v>
      </c>
      <c r="K15" s="78">
        <f>I15/H15*100</f>
        <v>51.674658335245063</v>
      </c>
    </row>
    <row r="16" spans="2:13" x14ac:dyDescent="0.3">
      <c r="B16" s="254" t="s">
        <v>2</v>
      </c>
      <c r="C16" s="243"/>
      <c r="D16" s="243"/>
      <c r="E16" s="243"/>
      <c r="F16" s="243"/>
      <c r="G16" s="101">
        <f>G10-G15</f>
        <v>44434.710000000196</v>
      </c>
      <c r="H16" s="80">
        <v>0</v>
      </c>
      <c r="I16" s="80">
        <f>I10-I15</f>
        <v>-164367.81000000006</v>
      </c>
      <c r="J16" s="80">
        <v>0</v>
      </c>
      <c r="K16" s="80">
        <v>0</v>
      </c>
      <c r="L16" s="169"/>
    </row>
    <row r="17" spans="1:48" ht="17.399999999999999" x14ac:dyDescent="0.3">
      <c r="B17" s="238"/>
      <c r="C17" s="238"/>
      <c r="D17" s="238"/>
      <c r="E17" s="238"/>
      <c r="F17" s="238"/>
      <c r="G17" s="238"/>
      <c r="H17" s="238"/>
      <c r="I17" s="238"/>
      <c r="J17" s="238"/>
      <c r="K17" s="238"/>
      <c r="L17" s="238"/>
      <c r="M17" s="1"/>
    </row>
    <row r="18" spans="1:48" ht="18" customHeight="1" x14ac:dyDescent="0.3">
      <c r="B18" s="260" t="s">
        <v>43</v>
      </c>
      <c r="C18" s="260"/>
      <c r="D18" s="260"/>
      <c r="E18" s="260"/>
      <c r="F18" s="260"/>
      <c r="G18" s="36"/>
      <c r="H18" s="37"/>
      <c r="I18" s="37"/>
      <c r="J18" s="37"/>
      <c r="K18" s="38"/>
      <c r="L18" s="168"/>
      <c r="M18" s="1"/>
    </row>
    <row r="19" spans="1:48" ht="26.4" x14ac:dyDescent="0.3">
      <c r="B19" s="249" t="s">
        <v>8</v>
      </c>
      <c r="C19" s="249"/>
      <c r="D19" s="249"/>
      <c r="E19" s="249"/>
      <c r="F19" s="249"/>
      <c r="G19" s="22" t="s">
        <v>170</v>
      </c>
      <c r="H19" s="2" t="s">
        <v>189</v>
      </c>
      <c r="I19" s="2" t="s">
        <v>190</v>
      </c>
      <c r="J19" s="2" t="s">
        <v>19</v>
      </c>
      <c r="K19" s="2" t="s">
        <v>36</v>
      </c>
      <c r="L19" s="169"/>
    </row>
    <row r="20" spans="1:48" x14ac:dyDescent="0.3">
      <c r="B20" s="261">
        <v>1</v>
      </c>
      <c r="C20" s="262"/>
      <c r="D20" s="262"/>
      <c r="E20" s="262"/>
      <c r="F20" s="262"/>
      <c r="G20" s="27">
        <v>2</v>
      </c>
      <c r="H20" s="26">
        <v>3</v>
      </c>
      <c r="I20" s="26">
        <v>5</v>
      </c>
      <c r="J20" s="26" t="s">
        <v>28</v>
      </c>
      <c r="K20" s="26" t="s">
        <v>29</v>
      </c>
    </row>
    <row r="21" spans="1:48" ht="15.75" customHeight="1" x14ac:dyDescent="0.3">
      <c r="B21" s="245" t="s">
        <v>24</v>
      </c>
      <c r="C21" s="263"/>
      <c r="D21" s="263"/>
      <c r="E21" s="263"/>
      <c r="F21" s="263"/>
      <c r="G21" s="70"/>
      <c r="H21" s="42"/>
      <c r="I21" s="42"/>
      <c r="J21" s="42"/>
      <c r="K21" s="42"/>
    </row>
    <row r="22" spans="1:48" x14ac:dyDescent="0.3">
      <c r="B22" s="245" t="s">
        <v>25</v>
      </c>
      <c r="C22" s="246"/>
      <c r="D22" s="246"/>
      <c r="E22" s="246"/>
      <c r="F22" s="246"/>
      <c r="G22" s="71"/>
      <c r="H22" s="42"/>
      <c r="I22" s="42"/>
      <c r="J22" s="42"/>
      <c r="K22" s="42"/>
    </row>
    <row r="23" spans="1:48" ht="15" customHeight="1" x14ac:dyDescent="0.3">
      <c r="B23" s="257" t="s">
        <v>37</v>
      </c>
      <c r="C23" s="258"/>
      <c r="D23" s="258"/>
      <c r="E23" s="258"/>
      <c r="F23" s="259"/>
      <c r="G23" s="72"/>
      <c r="H23" s="73"/>
      <c r="I23" s="73"/>
      <c r="J23" s="73"/>
      <c r="K23" s="73"/>
    </row>
    <row r="24" spans="1:48" s="30" customFormat="1" ht="15" customHeight="1" x14ac:dyDescent="0.3">
      <c r="A24"/>
      <c r="B24" s="245" t="s">
        <v>13</v>
      </c>
      <c r="C24" s="246"/>
      <c r="D24" s="246"/>
      <c r="E24" s="246"/>
      <c r="F24" s="246"/>
      <c r="G24" s="71"/>
      <c r="H24" s="42"/>
      <c r="I24" s="42"/>
      <c r="J24" s="42"/>
      <c r="K24" s="42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</row>
    <row r="25" spans="1:48" s="30" customFormat="1" ht="15" customHeight="1" x14ac:dyDescent="0.3">
      <c r="A25"/>
      <c r="B25" s="245" t="s">
        <v>42</v>
      </c>
      <c r="C25" s="246"/>
      <c r="D25" s="246"/>
      <c r="E25" s="246"/>
      <c r="F25" s="246"/>
      <c r="G25" s="71"/>
      <c r="H25" s="42"/>
      <c r="I25" s="42"/>
      <c r="J25" s="42"/>
      <c r="K25" s="42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</row>
    <row r="26" spans="1:48" s="34" customFormat="1" x14ac:dyDescent="0.3">
      <c r="A26" s="33"/>
      <c r="B26" s="257" t="s">
        <v>44</v>
      </c>
      <c r="C26" s="258"/>
      <c r="D26" s="258"/>
      <c r="E26" s="258"/>
      <c r="F26" s="259"/>
      <c r="G26" s="72"/>
      <c r="H26" s="74"/>
      <c r="I26" s="74"/>
      <c r="J26" s="74"/>
      <c r="K26" s="74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</row>
    <row r="27" spans="1:48" ht="15.6" x14ac:dyDescent="0.3">
      <c r="B27" s="252" t="s">
        <v>45</v>
      </c>
      <c r="C27" s="252"/>
      <c r="D27" s="252"/>
      <c r="E27" s="252"/>
      <c r="F27" s="252"/>
      <c r="G27" s="75"/>
      <c r="H27" s="76"/>
      <c r="I27" s="76"/>
      <c r="J27" s="76"/>
      <c r="K27" s="76"/>
    </row>
    <row r="29" spans="1:48" x14ac:dyDescent="0.3"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8"/>
    </row>
    <row r="30" spans="1:48" x14ac:dyDescent="0.3">
      <c r="B30" s="240" t="s">
        <v>40</v>
      </c>
      <c r="C30" s="240"/>
      <c r="D30" s="240"/>
      <c r="E30" s="240"/>
      <c r="F30" s="240"/>
      <c r="G30" s="240"/>
      <c r="H30" s="240"/>
      <c r="I30" s="240"/>
      <c r="J30" s="240"/>
      <c r="K30" s="240"/>
      <c r="L30" s="240"/>
    </row>
    <row r="31" spans="1:48" ht="15" customHeight="1" x14ac:dyDescent="0.3">
      <c r="B31" s="240"/>
      <c r="C31" s="240"/>
      <c r="D31" s="240"/>
      <c r="E31" s="240"/>
      <c r="F31" s="240"/>
      <c r="G31" s="240"/>
      <c r="H31" s="240"/>
      <c r="I31" s="240"/>
      <c r="J31" s="240"/>
      <c r="K31" s="240"/>
      <c r="L31" s="240"/>
    </row>
    <row r="32" spans="1:48" ht="15" customHeight="1" x14ac:dyDescent="0.3">
      <c r="B32" s="241" t="s">
        <v>191</v>
      </c>
      <c r="C32" s="241"/>
      <c r="D32" s="241"/>
      <c r="E32" s="241"/>
      <c r="F32" s="241"/>
      <c r="G32" s="241"/>
      <c r="H32" s="241"/>
      <c r="I32" s="241"/>
      <c r="J32" s="241"/>
      <c r="K32" s="241"/>
      <c r="L32" s="241"/>
    </row>
    <row r="33" spans="2:12" ht="36.75" customHeight="1" x14ac:dyDescent="0.3">
      <c r="B33" s="241"/>
      <c r="C33" s="241"/>
      <c r="D33" s="241"/>
      <c r="E33" s="241"/>
      <c r="F33" s="241"/>
      <c r="G33" s="241"/>
      <c r="H33" s="241"/>
      <c r="I33" s="241"/>
      <c r="J33" s="241"/>
      <c r="K33" s="241"/>
      <c r="L33" s="241"/>
    </row>
    <row r="34" spans="2:12" ht="15" customHeight="1" x14ac:dyDescent="0.3"/>
  </sheetData>
  <mergeCells count="28">
    <mergeCell ref="B18:F18"/>
    <mergeCell ref="B24:F24"/>
    <mergeCell ref="B25:F25"/>
    <mergeCell ref="B19:F19"/>
    <mergeCell ref="B20:F20"/>
    <mergeCell ref="B21:F21"/>
    <mergeCell ref="B1:L1"/>
    <mergeCell ref="B30:L31"/>
    <mergeCell ref="B32:L33"/>
    <mergeCell ref="B12:F12"/>
    <mergeCell ref="B22:F22"/>
    <mergeCell ref="B10:F10"/>
    <mergeCell ref="B11:F11"/>
    <mergeCell ref="B8:F8"/>
    <mergeCell ref="B9:F9"/>
    <mergeCell ref="B27:F27"/>
    <mergeCell ref="B14:F14"/>
    <mergeCell ref="B16:F16"/>
    <mergeCell ref="B13:F13"/>
    <mergeCell ref="B7:F7"/>
    <mergeCell ref="B26:F26"/>
    <mergeCell ref="B23:F23"/>
    <mergeCell ref="B2:L2"/>
    <mergeCell ref="B4:L4"/>
    <mergeCell ref="B6:L6"/>
    <mergeCell ref="B17:L17"/>
    <mergeCell ref="B5:L5"/>
    <mergeCell ref="B3:L3"/>
  </mergeCells>
  <pageMargins left="0.7" right="0.7" top="0.75" bottom="0.75" header="0.3" footer="0.3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K106"/>
  <sheetViews>
    <sheetView zoomScaleNormal="100" workbookViewId="0">
      <selection activeCell="B2" sqref="B2:K2"/>
    </sheetView>
  </sheetViews>
  <sheetFormatPr defaultRowHeight="14.4" x14ac:dyDescent="0.3"/>
  <cols>
    <col min="2" max="2" width="8.5546875" customWidth="1"/>
    <col min="3" max="3" width="8.88671875" customWidth="1"/>
    <col min="4" max="4" width="9" customWidth="1"/>
    <col min="5" max="5" width="10.44140625" customWidth="1"/>
    <col min="6" max="6" width="52.33203125" customWidth="1"/>
    <col min="7" max="7" width="24.77734375" customWidth="1"/>
    <col min="8" max="8" width="20.5546875" customWidth="1"/>
    <col min="9" max="9" width="17.6640625" customWidth="1"/>
    <col min="10" max="10" width="12.77734375" customWidth="1"/>
    <col min="11" max="11" width="11.33203125" customWidth="1"/>
  </cols>
  <sheetData>
    <row r="1" spans="2:11" ht="17.399999999999999" x14ac:dyDescent="0.3">
      <c r="B1" s="238"/>
      <c r="C1" s="238"/>
      <c r="D1" s="238"/>
      <c r="E1" s="238"/>
      <c r="F1" s="238"/>
      <c r="G1" s="238"/>
      <c r="H1" s="238"/>
      <c r="I1" s="238"/>
      <c r="J1" s="238"/>
      <c r="K1" s="238"/>
    </row>
    <row r="2" spans="2:11" ht="15.75" customHeight="1" x14ac:dyDescent="0.3">
      <c r="B2" s="239" t="s">
        <v>10</v>
      </c>
      <c r="C2" s="239"/>
      <c r="D2" s="239"/>
      <c r="E2" s="239"/>
      <c r="F2" s="239"/>
      <c r="G2" s="239"/>
      <c r="H2" s="239"/>
      <c r="I2" s="239"/>
      <c r="J2" s="239"/>
      <c r="K2" s="239"/>
    </row>
    <row r="3" spans="2:11" ht="17.399999999999999" x14ac:dyDescent="0.3">
      <c r="B3" s="238"/>
      <c r="C3" s="238"/>
      <c r="D3" s="238"/>
      <c r="E3" s="238"/>
      <c r="F3" s="238"/>
      <c r="G3" s="238"/>
      <c r="H3" s="238"/>
      <c r="I3" s="238"/>
      <c r="J3" s="238"/>
      <c r="K3" s="238"/>
    </row>
    <row r="4" spans="2:11" ht="15.75" customHeight="1" x14ac:dyDescent="0.3">
      <c r="B4" s="239" t="s">
        <v>39</v>
      </c>
      <c r="C4" s="239"/>
      <c r="D4" s="239"/>
      <c r="E4" s="239"/>
      <c r="F4" s="239"/>
      <c r="G4" s="239"/>
      <c r="H4" s="239"/>
      <c r="I4" s="239"/>
      <c r="J4" s="239"/>
      <c r="K4" s="239"/>
    </row>
    <row r="5" spans="2:11" ht="17.399999999999999" x14ac:dyDescent="0.3">
      <c r="B5" s="238"/>
      <c r="C5" s="238"/>
      <c r="D5" s="238"/>
      <c r="E5" s="238"/>
      <c r="F5" s="238"/>
      <c r="G5" s="238"/>
      <c r="H5" s="238"/>
      <c r="I5" s="238"/>
      <c r="J5" s="238"/>
      <c r="K5" s="238"/>
    </row>
    <row r="6" spans="2:11" ht="15.75" customHeight="1" x14ac:dyDescent="0.3">
      <c r="B6" s="239" t="s">
        <v>30</v>
      </c>
      <c r="C6" s="239"/>
      <c r="D6" s="239"/>
      <c r="E6" s="239"/>
      <c r="F6" s="239"/>
      <c r="G6" s="239"/>
      <c r="H6" s="239"/>
      <c r="I6" s="239"/>
      <c r="J6" s="239"/>
      <c r="K6" s="239"/>
    </row>
    <row r="7" spans="2:11" ht="17.399999999999999" x14ac:dyDescent="0.3">
      <c r="B7" s="270"/>
      <c r="C7" s="270"/>
      <c r="D7" s="270"/>
      <c r="E7" s="270"/>
      <c r="F7" s="270"/>
      <c r="G7" s="270"/>
      <c r="H7" s="270"/>
      <c r="I7" s="270"/>
      <c r="J7" s="270"/>
      <c r="K7" s="270"/>
    </row>
    <row r="8" spans="2:11" ht="45" customHeight="1" x14ac:dyDescent="0.3">
      <c r="B8" s="267" t="s">
        <v>8</v>
      </c>
      <c r="C8" s="268"/>
      <c r="D8" s="268"/>
      <c r="E8" s="268"/>
      <c r="F8" s="269"/>
      <c r="G8" s="29" t="s">
        <v>171</v>
      </c>
      <c r="H8" s="29" t="s">
        <v>189</v>
      </c>
      <c r="I8" s="29" t="s">
        <v>192</v>
      </c>
      <c r="J8" s="29" t="s">
        <v>19</v>
      </c>
      <c r="K8" s="29" t="s">
        <v>36</v>
      </c>
    </row>
    <row r="9" spans="2:11" x14ac:dyDescent="0.3">
      <c r="B9" s="264">
        <v>1</v>
      </c>
      <c r="C9" s="265"/>
      <c r="D9" s="265"/>
      <c r="E9" s="265"/>
      <c r="F9" s="266"/>
      <c r="G9" s="31">
        <v>2</v>
      </c>
      <c r="H9" s="31">
        <v>3</v>
      </c>
      <c r="I9" s="31">
        <v>4</v>
      </c>
      <c r="J9" s="31" t="s">
        <v>183</v>
      </c>
      <c r="K9" s="31" t="s">
        <v>182</v>
      </c>
    </row>
    <row r="10" spans="2:11" x14ac:dyDescent="0.3">
      <c r="B10" s="5"/>
      <c r="C10" s="5"/>
      <c r="D10" s="5"/>
      <c r="E10" s="5"/>
      <c r="F10" s="5" t="s">
        <v>35</v>
      </c>
      <c r="G10" s="203">
        <v>1133195.8600000001</v>
      </c>
      <c r="H10" s="203">
        <v>2275379</v>
      </c>
      <c r="I10" s="203">
        <v>1218680.6499999999</v>
      </c>
      <c r="J10" s="125">
        <f t="shared" ref="J10:J18" si="0">I10/G10*100</f>
        <v>107.54369063790965</v>
      </c>
      <c r="K10" s="125">
        <f>I10/H10*100</f>
        <v>53.559457567288781</v>
      </c>
    </row>
    <row r="11" spans="2:11" x14ac:dyDescent="0.3">
      <c r="B11" s="5">
        <v>6</v>
      </c>
      <c r="C11" s="5"/>
      <c r="D11" s="5"/>
      <c r="E11" s="5"/>
      <c r="F11" s="5" t="s">
        <v>3</v>
      </c>
      <c r="G11" s="203">
        <v>1133195.8600000001</v>
      </c>
      <c r="H11" s="203">
        <v>2275379</v>
      </c>
      <c r="I11" s="203">
        <v>1218680.6499999999</v>
      </c>
      <c r="J11" s="125">
        <f t="shared" si="0"/>
        <v>107.54369063790965</v>
      </c>
      <c r="K11" s="125">
        <f>I11/H11*100</f>
        <v>53.559457567288781</v>
      </c>
    </row>
    <row r="12" spans="2:11" ht="26.4" x14ac:dyDescent="0.3">
      <c r="B12" s="163"/>
      <c r="C12" s="163">
        <v>63</v>
      </c>
      <c r="D12" s="5"/>
      <c r="E12" s="5">
        <v>63</v>
      </c>
      <c r="F12" s="5" t="s">
        <v>80</v>
      </c>
      <c r="G12" s="125">
        <v>987045.3</v>
      </c>
      <c r="H12" s="77">
        <v>2268269</v>
      </c>
      <c r="I12" s="125">
        <v>1016063.88</v>
      </c>
      <c r="J12" s="125">
        <f t="shared" si="0"/>
        <v>102.93994409375131</v>
      </c>
      <c r="K12" s="127">
        <f>I12/H12*100</f>
        <v>44.79468175952676</v>
      </c>
    </row>
    <row r="13" spans="2:11" ht="27" customHeight="1" x14ac:dyDescent="0.3">
      <c r="B13" s="9"/>
      <c r="C13" s="9"/>
      <c r="D13" s="9">
        <v>634</v>
      </c>
      <c r="E13" s="9">
        <v>634</v>
      </c>
      <c r="F13" s="9" t="s">
        <v>145</v>
      </c>
      <c r="G13" s="127">
        <v>5645.8</v>
      </c>
      <c r="H13" s="77">
        <v>0</v>
      </c>
      <c r="I13" s="127">
        <v>560</v>
      </c>
      <c r="J13" s="125">
        <f t="shared" si="0"/>
        <v>9.9188777498317329</v>
      </c>
      <c r="K13" s="127">
        <v>0</v>
      </c>
    </row>
    <row r="14" spans="2:11" ht="31.5" customHeight="1" x14ac:dyDescent="0.3">
      <c r="B14" s="9"/>
      <c r="C14" s="9"/>
      <c r="D14" s="9"/>
      <c r="E14" s="9">
        <v>6341</v>
      </c>
      <c r="F14" s="9" t="s">
        <v>145</v>
      </c>
      <c r="G14" s="127">
        <v>5645.8</v>
      </c>
      <c r="H14" s="77">
        <v>0</v>
      </c>
      <c r="I14" s="127">
        <v>560</v>
      </c>
      <c r="J14" s="125">
        <f t="shared" si="0"/>
        <v>9.9188777498317329</v>
      </c>
      <c r="K14" s="127">
        <v>0</v>
      </c>
    </row>
    <row r="15" spans="2:11" ht="28.95" customHeight="1" x14ac:dyDescent="0.3">
      <c r="B15" s="6"/>
      <c r="C15" s="6"/>
      <c r="D15" s="6">
        <v>636</v>
      </c>
      <c r="E15" s="6">
        <v>636</v>
      </c>
      <c r="F15" s="18" t="s">
        <v>80</v>
      </c>
      <c r="G15" s="127">
        <v>981142.1</v>
      </c>
      <c r="H15" s="126">
        <v>2268269</v>
      </c>
      <c r="I15" s="127">
        <v>1015503.88</v>
      </c>
      <c r="J15" s="127">
        <f t="shared" si="0"/>
        <v>103.50222256286831</v>
      </c>
      <c r="K15" s="127">
        <f>I15/H15*100</f>
        <v>44.769993329715305</v>
      </c>
    </row>
    <row r="16" spans="2:11" ht="26.4" x14ac:dyDescent="0.3">
      <c r="B16" s="6"/>
      <c r="C16" s="6"/>
      <c r="D16" s="6"/>
      <c r="E16" s="6">
        <v>6361</v>
      </c>
      <c r="F16" s="18" t="s">
        <v>81</v>
      </c>
      <c r="G16" s="127">
        <v>981142.1</v>
      </c>
      <c r="H16" s="126">
        <v>2268269</v>
      </c>
      <c r="I16" s="127">
        <v>1015503.88</v>
      </c>
      <c r="J16" s="127">
        <f t="shared" si="0"/>
        <v>103.50222256286831</v>
      </c>
      <c r="K16" s="127">
        <v>0</v>
      </c>
    </row>
    <row r="17" spans="2:11" ht="33.75" customHeight="1" x14ac:dyDescent="0.3">
      <c r="B17" s="14"/>
      <c r="C17" s="164">
        <v>65</v>
      </c>
      <c r="D17" s="45"/>
      <c r="E17" s="45">
        <v>65</v>
      </c>
      <c r="F17" s="47" t="s">
        <v>49</v>
      </c>
      <c r="G17" s="125">
        <v>342.26</v>
      </c>
      <c r="H17" s="77">
        <v>2600</v>
      </c>
      <c r="I17" s="125">
        <v>32.5</v>
      </c>
      <c r="J17" s="125">
        <f t="shared" si="0"/>
        <v>9.4957050195757624</v>
      </c>
      <c r="K17" s="125">
        <f>I17/H17*100</f>
        <v>1.25</v>
      </c>
    </row>
    <row r="18" spans="2:11" x14ac:dyDescent="0.3">
      <c r="B18" s="6"/>
      <c r="C18" s="6"/>
      <c r="D18" s="7"/>
      <c r="E18" s="7">
        <v>6526</v>
      </c>
      <c r="F18" s="7" t="s">
        <v>48</v>
      </c>
      <c r="G18" s="127">
        <v>342.26</v>
      </c>
      <c r="H18" s="126">
        <v>2600</v>
      </c>
      <c r="I18" s="127">
        <v>32.5</v>
      </c>
      <c r="J18" s="127">
        <f t="shared" si="0"/>
        <v>9.4957050195757624</v>
      </c>
      <c r="K18" s="127">
        <v>1.25</v>
      </c>
    </row>
    <row r="19" spans="2:11" ht="26.4" x14ac:dyDescent="0.3">
      <c r="B19" s="14"/>
      <c r="C19" s="164">
        <v>66</v>
      </c>
      <c r="D19" s="45"/>
      <c r="E19" s="45">
        <v>66</v>
      </c>
      <c r="F19" s="46" t="s">
        <v>50</v>
      </c>
      <c r="G19" s="125">
        <v>1700</v>
      </c>
      <c r="H19" s="77">
        <v>4510</v>
      </c>
      <c r="I19" s="125">
        <v>4453.79</v>
      </c>
      <c r="J19" s="125">
        <f t="shared" ref="J19:J28" si="1">I19/G19*100</f>
        <v>261.98764705882354</v>
      </c>
      <c r="K19" s="125">
        <f>I19/H19*100</f>
        <v>98.753658536585363</v>
      </c>
    </row>
    <row r="20" spans="2:11" ht="26.4" x14ac:dyDescent="0.3">
      <c r="B20" s="6"/>
      <c r="C20" s="6"/>
      <c r="D20" s="6">
        <v>661</v>
      </c>
      <c r="E20" s="6"/>
      <c r="F20" s="18" t="s">
        <v>51</v>
      </c>
      <c r="G20" s="127">
        <v>1700</v>
      </c>
      <c r="H20" s="126">
        <v>4510</v>
      </c>
      <c r="I20" s="127">
        <v>3453.79</v>
      </c>
      <c r="J20" s="127">
        <f t="shared" si="1"/>
        <v>203.16411764705884</v>
      </c>
      <c r="K20" s="127">
        <f>I20/H20*100</f>
        <v>76.580709534368069</v>
      </c>
    </row>
    <row r="21" spans="2:11" x14ac:dyDescent="0.3">
      <c r="B21" s="6"/>
      <c r="C21" s="6"/>
      <c r="D21" s="6"/>
      <c r="E21" s="6">
        <v>6614</v>
      </c>
      <c r="F21" s="18" t="s">
        <v>146</v>
      </c>
      <c r="G21" s="127">
        <v>500</v>
      </c>
      <c r="H21" s="126">
        <v>0</v>
      </c>
      <c r="I21" s="127">
        <v>2253.79</v>
      </c>
      <c r="J21" s="127">
        <f t="shared" si="1"/>
        <v>450.75799999999998</v>
      </c>
      <c r="K21" s="127">
        <v>0</v>
      </c>
    </row>
    <row r="22" spans="2:11" x14ac:dyDescent="0.3">
      <c r="B22" s="6"/>
      <c r="C22" s="6"/>
      <c r="D22" s="6"/>
      <c r="E22" s="6">
        <v>6615</v>
      </c>
      <c r="F22" s="18" t="s">
        <v>147</v>
      </c>
      <c r="G22" s="127">
        <v>1200</v>
      </c>
      <c r="H22" s="126">
        <v>4510</v>
      </c>
      <c r="I22" s="127">
        <v>1200</v>
      </c>
      <c r="J22" s="127">
        <f t="shared" si="1"/>
        <v>100</v>
      </c>
      <c r="K22" s="127">
        <f>I22/H22*100</f>
        <v>26.607538802660752</v>
      </c>
    </row>
    <row r="23" spans="2:11" x14ac:dyDescent="0.3">
      <c r="B23" s="6"/>
      <c r="C23" s="6"/>
      <c r="D23" s="6">
        <v>663</v>
      </c>
      <c r="E23" s="6">
        <v>663</v>
      </c>
      <c r="F23" s="18" t="s">
        <v>148</v>
      </c>
      <c r="G23" s="127">
        <v>0</v>
      </c>
      <c r="H23" s="126">
        <v>0</v>
      </c>
      <c r="I23" s="127">
        <v>1000</v>
      </c>
      <c r="J23" s="127">
        <v>0</v>
      </c>
      <c r="K23" s="127">
        <v>0</v>
      </c>
    </row>
    <row r="24" spans="2:11" x14ac:dyDescent="0.3">
      <c r="B24" s="6"/>
      <c r="C24" s="6"/>
      <c r="D24" s="6"/>
      <c r="E24" s="6">
        <v>6631</v>
      </c>
      <c r="F24" s="18" t="s">
        <v>149</v>
      </c>
      <c r="G24" s="127">
        <v>0</v>
      </c>
      <c r="H24" s="126">
        <v>0</v>
      </c>
      <c r="I24" s="127">
        <v>1000</v>
      </c>
      <c r="J24" s="127">
        <v>0</v>
      </c>
      <c r="K24" s="127">
        <v>0</v>
      </c>
    </row>
    <row r="25" spans="2:11" ht="26.4" x14ac:dyDescent="0.3">
      <c r="B25" s="6"/>
      <c r="C25" s="164">
        <v>67</v>
      </c>
      <c r="D25" s="6"/>
      <c r="E25" s="6">
        <v>67</v>
      </c>
      <c r="F25" s="46" t="s">
        <v>153</v>
      </c>
      <c r="G25" s="125">
        <v>144108.26</v>
      </c>
      <c r="H25" s="77">
        <v>0</v>
      </c>
      <c r="I25" s="125">
        <v>198130.48</v>
      </c>
      <c r="J25" s="125">
        <f t="shared" si="1"/>
        <v>137.4872474346717</v>
      </c>
      <c r="K25" s="125">
        <v>0</v>
      </c>
    </row>
    <row r="26" spans="2:11" x14ac:dyDescent="0.3">
      <c r="B26" s="6"/>
      <c r="C26" s="6"/>
      <c r="D26" s="6">
        <v>671</v>
      </c>
      <c r="E26" s="6">
        <v>671</v>
      </c>
      <c r="F26" s="18" t="s">
        <v>150</v>
      </c>
      <c r="G26" s="127">
        <v>144108.26</v>
      </c>
      <c r="H26" s="126">
        <v>0</v>
      </c>
      <c r="I26" s="127">
        <v>198130.48</v>
      </c>
      <c r="J26" s="127">
        <f t="shared" si="1"/>
        <v>137.4872474346717</v>
      </c>
      <c r="K26" s="127">
        <v>0</v>
      </c>
    </row>
    <row r="27" spans="2:11" x14ac:dyDescent="0.3">
      <c r="B27" s="6"/>
      <c r="C27" s="6"/>
      <c r="D27" s="6"/>
      <c r="E27" s="6">
        <v>6711</v>
      </c>
      <c r="F27" s="18" t="s">
        <v>151</v>
      </c>
      <c r="G27" s="127">
        <v>139890.91</v>
      </c>
      <c r="H27" s="126">
        <v>0</v>
      </c>
      <c r="I27" s="127">
        <v>196650.5</v>
      </c>
      <c r="J27" s="127">
        <f t="shared" si="1"/>
        <v>140.57418026660918</v>
      </c>
      <c r="K27" s="127">
        <v>0</v>
      </c>
    </row>
    <row r="28" spans="2:11" ht="30.75" customHeight="1" x14ac:dyDescent="0.3">
      <c r="B28" s="6"/>
      <c r="C28" s="6"/>
      <c r="D28" s="6"/>
      <c r="E28" s="23">
        <v>6712</v>
      </c>
      <c r="F28" s="18" t="s">
        <v>152</v>
      </c>
      <c r="G28" s="127">
        <v>4217.3500000000004</v>
      </c>
      <c r="H28" s="126">
        <v>0</v>
      </c>
      <c r="I28" s="127">
        <v>1479.98</v>
      </c>
      <c r="J28" s="207">
        <f t="shared" si="1"/>
        <v>35.092652969281659</v>
      </c>
      <c r="K28" s="208">
        <v>0</v>
      </c>
    </row>
    <row r="29" spans="2:11" ht="17.399999999999999" x14ac:dyDescent="0.3">
      <c r="B29" s="238"/>
      <c r="C29" s="238"/>
      <c r="D29" s="238"/>
      <c r="E29" s="238"/>
      <c r="F29" s="238"/>
      <c r="G29" s="238"/>
      <c r="H29" s="238"/>
      <c r="I29" s="238"/>
      <c r="J29" s="238"/>
      <c r="K29" s="238"/>
    </row>
    <row r="30" spans="2:11" ht="17.399999999999999" x14ac:dyDescent="0.3">
      <c r="B30" s="170"/>
      <c r="C30" s="170"/>
      <c r="D30" s="170"/>
      <c r="E30" s="170"/>
      <c r="F30" s="191" t="s">
        <v>198</v>
      </c>
      <c r="G30" s="170"/>
      <c r="H30" s="170"/>
      <c r="I30" s="170"/>
      <c r="J30" s="170"/>
      <c r="K30" s="170"/>
    </row>
    <row r="31" spans="2:11" ht="26.4" customHeight="1" x14ac:dyDescent="0.3">
      <c r="B31" s="267" t="s">
        <v>8</v>
      </c>
      <c r="C31" s="268"/>
      <c r="D31" s="268"/>
      <c r="E31" s="268"/>
      <c r="F31" s="269"/>
      <c r="G31" s="29" t="s">
        <v>171</v>
      </c>
      <c r="H31" s="29" t="s">
        <v>189</v>
      </c>
      <c r="I31" s="29" t="s">
        <v>192</v>
      </c>
      <c r="J31" s="29" t="s">
        <v>19</v>
      </c>
      <c r="K31" s="29" t="s">
        <v>36</v>
      </c>
    </row>
    <row r="32" spans="2:11" x14ac:dyDescent="0.3">
      <c r="B32" s="264">
        <v>1</v>
      </c>
      <c r="C32" s="265"/>
      <c r="D32" s="265"/>
      <c r="E32" s="265"/>
      <c r="F32" s="266"/>
      <c r="G32" s="31">
        <v>2</v>
      </c>
      <c r="H32" s="31">
        <v>3</v>
      </c>
      <c r="I32" s="31">
        <v>4</v>
      </c>
      <c r="J32" s="31" t="s">
        <v>183</v>
      </c>
      <c r="K32" s="31" t="s">
        <v>182</v>
      </c>
    </row>
    <row r="33" spans="2:11" x14ac:dyDescent="0.3">
      <c r="B33" s="5"/>
      <c r="C33" s="5"/>
      <c r="D33" s="5"/>
      <c r="E33" s="5"/>
      <c r="F33" s="5" t="s">
        <v>193</v>
      </c>
      <c r="G33" s="190">
        <v>0</v>
      </c>
      <c r="H33" s="209">
        <v>2510</v>
      </c>
      <c r="I33" s="203">
        <v>0</v>
      </c>
      <c r="J33" s="131">
        <v>0</v>
      </c>
      <c r="K33" s="131">
        <f>I33/H33*100</f>
        <v>0</v>
      </c>
    </row>
    <row r="34" spans="2:11" x14ac:dyDescent="0.3">
      <c r="B34" s="5">
        <v>9</v>
      </c>
      <c r="C34" s="5"/>
      <c r="D34" s="5"/>
      <c r="E34" s="5"/>
      <c r="F34" s="5" t="s">
        <v>3</v>
      </c>
      <c r="G34" s="190">
        <v>0</v>
      </c>
      <c r="H34" s="210">
        <v>2510</v>
      </c>
      <c r="I34" s="203">
        <v>0</v>
      </c>
      <c r="J34" s="131">
        <v>0</v>
      </c>
      <c r="K34" s="131">
        <f>I34/H34*100</f>
        <v>0</v>
      </c>
    </row>
    <row r="35" spans="2:11" x14ac:dyDescent="0.3">
      <c r="B35" s="5"/>
      <c r="C35" s="5">
        <v>92</v>
      </c>
      <c r="D35" s="5"/>
      <c r="E35" s="5"/>
      <c r="F35" s="5" t="s">
        <v>194</v>
      </c>
      <c r="G35" s="190">
        <v>0</v>
      </c>
      <c r="H35" s="210">
        <v>2510</v>
      </c>
      <c r="I35" s="203">
        <v>0</v>
      </c>
      <c r="J35" s="131">
        <v>0</v>
      </c>
      <c r="K35" s="131">
        <v>0</v>
      </c>
    </row>
    <row r="36" spans="2:11" x14ac:dyDescent="0.3">
      <c r="B36" s="5"/>
      <c r="C36" s="5">
        <v>922</v>
      </c>
      <c r="D36" s="5"/>
      <c r="E36" s="5"/>
      <c r="F36" s="5" t="s">
        <v>195</v>
      </c>
      <c r="G36" s="190">
        <v>0</v>
      </c>
      <c r="H36" s="210">
        <v>2510</v>
      </c>
      <c r="I36" s="203">
        <v>0</v>
      </c>
      <c r="J36" s="131">
        <v>0</v>
      </c>
      <c r="K36" s="131">
        <v>0</v>
      </c>
    </row>
    <row r="37" spans="2:11" x14ac:dyDescent="0.3">
      <c r="B37" s="5"/>
      <c r="C37" s="163">
        <v>9221</v>
      </c>
      <c r="D37" s="5"/>
      <c r="E37" s="5"/>
      <c r="F37" s="5" t="s">
        <v>196</v>
      </c>
      <c r="G37" s="190">
        <v>0</v>
      </c>
      <c r="H37" s="162">
        <v>2510</v>
      </c>
      <c r="I37" s="203">
        <v>0</v>
      </c>
      <c r="J37" s="131">
        <v>0</v>
      </c>
      <c r="K37" s="131">
        <v>0</v>
      </c>
    </row>
    <row r="38" spans="2:11" x14ac:dyDescent="0.3">
      <c r="B38" s="163"/>
      <c r="C38" s="23"/>
      <c r="D38" s="5"/>
      <c r="E38" s="5"/>
      <c r="F38" s="188" t="s">
        <v>197</v>
      </c>
      <c r="G38" s="189">
        <v>0</v>
      </c>
      <c r="H38" s="211">
        <v>2275379</v>
      </c>
      <c r="I38" s="209">
        <v>1218680.6499999999</v>
      </c>
      <c r="J38" s="131">
        <v>0</v>
      </c>
      <c r="K38" s="131">
        <v>0</v>
      </c>
    </row>
    <row r="39" spans="2:11" x14ac:dyDescent="0.3">
      <c r="B39" s="184"/>
      <c r="C39" s="184"/>
      <c r="D39" s="171"/>
      <c r="E39" s="171"/>
      <c r="F39" s="171"/>
      <c r="G39" s="185"/>
      <c r="H39" s="186"/>
      <c r="I39" s="185"/>
      <c r="J39" s="185"/>
      <c r="K39" s="187"/>
    </row>
    <row r="40" spans="2:11" ht="27.6" customHeight="1" x14ac:dyDescent="0.3">
      <c r="B40" s="170"/>
      <c r="C40" s="170"/>
      <c r="D40" s="170"/>
      <c r="E40" s="170"/>
      <c r="F40" s="170"/>
      <c r="G40" s="170"/>
      <c r="H40" s="170"/>
      <c r="I40" s="170"/>
      <c r="J40" s="170"/>
      <c r="K40" s="170"/>
    </row>
    <row r="41" spans="2:11" ht="39.6" x14ac:dyDescent="0.3">
      <c r="B41" s="267" t="s">
        <v>8</v>
      </c>
      <c r="C41" s="268"/>
      <c r="D41" s="268"/>
      <c r="E41" s="268"/>
      <c r="F41" s="269"/>
      <c r="G41" s="29" t="s">
        <v>171</v>
      </c>
      <c r="H41" s="29" t="s">
        <v>189</v>
      </c>
      <c r="I41" s="29" t="s">
        <v>192</v>
      </c>
      <c r="J41" s="29" t="s">
        <v>19</v>
      </c>
      <c r="K41" s="29" t="s">
        <v>36</v>
      </c>
    </row>
    <row r="42" spans="2:11" x14ac:dyDescent="0.3">
      <c r="B42" s="264">
        <v>1</v>
      </c>
      <c r="C42" s="265"/>
      <c r="D42" s="265"/>
      <c r="E42" s="265"/>
      <c r="F42" s="266"/>
      <c r="G42" s="96">
        <v>2</v>
      </c>
      <c r="H42" s="96">
        <v>3</v>
      </c>
      <c r="I42" s="96">
        <v>4</v>
      </c>
      <c r="J42" s="96" t="s">
        <v>183</v>
      </c>
      <c r="K42" s="96" t="s">
        <v>182</v>
      </c>
    </row>
    <row r="43" spans="2:11" ht="36.75" customHeight="1" x14ac:dyDescent="0.3">
      <c r="B43" s="5"/>
      <c r="C43" s="5"/>
      <c r="D43" s="5"/>
      <c r="E43" s="5"/>
      <c r="F43" s="5" t="s">
        <v>34</v>
      </c>
      <c r="G43" s="125">
        <v>1088761.1499999999</v>
      </c>
      <c r="H43" s="199">
        <v>2676454</v>
      </c>
      <c r="I43" s="199">
        <v>1347523.17</v>
      </c>
      <c r="J43" s="125">
        <f t="shared" ref="J43:J63" si="2">I43/G43*100</f>
        <v>123.76664707406211</v>
      </c>
      <c r="K43" s="158">
        <f>I43/H43*100</f>
        <v>50.347331581263866</v>
      </c>
    </row>
    <row r="44" spans="2:11" x14ac:dyDescent="0.3">
      <c r="B44" s="5">
        <v>3</v>
      </c>
      <c r="C44" s="5"/>
      <c r="D44" s="5"/>
      <c r="E44" s="5"/>
      <c r="F44" s="5" t="s">
        <v>4</v>
      </c>
      <c r="G44" s="209">
        <v>1083018.17</v>
      </c>
      <c r="H44" s="199">
        <v>2617664</v>
      </c>
      <c r="I44" s="199">
        <v>1347122.79</v>
      </c>
      <c r="J44" s="125">
        <f t="shared" si="2"/>
        <v>124.3859823699911</v>
      </c>
      <c r="K44" s="125">
        <f>I44/H44*100</f>
        <v>51.462784757707638</v>
      </c>
    </row>
    <row r="45" spans="2:11" x14ac:dyDescent="0.3">
      <c r="B45" s="5"/>
      <c r="C45" s="163">
        <v>31</v>
      </c>
      <c r="D45" s="5"/>
      <c r="E45" s="5"/>
      <c r="F45" s="5" t="s">
        <v>5</v>
      </c>
      <c r="G45" s="201">
        <v>971756.84</v>
      </c>
      <c r="H45" s="77">
        <v>2362049</v>
      </c>
      <c r="I45" s="125">
        <v>1217431.67</v>
      </c>
      <c r="J45" s="125">
        <f t="shared" si="2"/>
        <v>125.28151281137367</v>
      </c>
      <c r="K45" s="125">
        <f>I45/H45*100</f>
        <v>51.541338473503295</v>
      </c>
    </row>
    <row r="46" spans="2:11" x14ac:dyDescent="0.3">
      <c r="B46" s="6"/>
      <c r="C46" s="6"/>
      <c r="D46" s="6">
        <v>311</v>
      </c>
      <c r="E46" s="6"/>
      <c r="F46" s="6" t="s">
        <v>26</v>
      </c>
      <c r="G46" s="127">
        <v>943020.98</v>
      </c>
      <c r="H46" s="126">
        <v>1955149</v>
      </c>
      <c r="I46" s="127">
        <v>1013728.43</v>
      </c>
      <c r="J46" s="127">
        <f t="shared" si="2"/>
        <v>107.49797210238101</v>
      </c>
      <c r="K46" s="127">
        <v>51.85</v>
      </c>
    </row>
    <row r="47" spans="2:11" x14ac:dyDescent="0.3">
      <c r="B47" s="6"/>
      <c r="C47" s="6"/>
      <c r="D47" s="6"/>
      <c r="E47" s="6">
        <v>3111</v>
      </c>
      <c r="F47" s="6" t="s">
        <v>27</v>
      </c>
      <c r="G47" s="127">
        <v>943020.98</v>
      </c>
      <c r="H47" s="126">
        <v>1955149</v>
      </c>
      <c r="I47" s="127">
        <v>1013728.43</v>
      </c>
      <c r="J47" s="127">
        <f t="shared" si="2"/>
        <v>107.49797210238101</v>
      </c>
      <c r="K47" s="127">
        <v>51.85</v>
      </c>
    </row>
    <row r="48" spans="2:11" ht="33" customHeight="1" x14ac:dyDescent="0.3">
      <c r="B48" s="48"/>
      <c r="C48" s="49"/>
      <c r="D48" s="49">
        <v>312</v>
      </c>
      <c r="E48" s="49">
        <v>312</v>
      </c>
      <c r="F48" s="49" t="s">
        <v>52</v>
      </c>
      <c r="G48" s="127">
        <v>28735.86</v>
      </c>
      <c r="H48" s="126">
        <v>84300</v>
      </c>
      <c r="I48" s="127">
        <v>36674.400000000001</v>
      </c>
      <c r="J48" s="127">
        <f t="shared" si="2"/>
        <v>127.62590018186334</v>
      </c>
      <c r="K48" s="127">
        <v>43.5</v>
      </c>
    </row>
    <row r="49" spans="2:11" x14ac:dyDescent="0.3">
      <c r="B49" s="48"/>
      <c r="C49" s="49"/>
      <c r="D49" s="49"/>
      <c r="E49" s="49">
        <v>3121</v>
      </c>
      <c r="F49" s="49" t="s">
        <v>52</v>
      </c>
      <c r="G49" s="127">
        <v>28735.86</v>
      </c>
      <c r="H49" s="126">
        <v>84300</v>
      </c>
      <c r="I49" s="127">
        <v>36674</v>
      </c>
      <c r="J49" s="127">
        <f t="shared" si="2"/>
        <v>127.62450819289903</v>
      </c>
      <c r="K49" s="127">
        <v>43.5</v>
      </c>
    </row>
    <row r="50" spans="2:11" x14ac:dyDescent="0.3">
      <c r="B50" s="48"/>
      <c r="C50" s="48"/>
      <c r="D50" s="48">
        <v>313</v>
      </c>
      <c r="E50" s="48"/>
      <c r="F50" s="48" t="s">
        <v>53</v>
      </c>
      <c r="G50" s="127">
        <v>123526.91</v>
      </c>
      <c r="H50" s="77">
        <v>322600</v>
      </c>
      <c r="I50" s="127">
        <v>167028.84</v>
      </c>
      <c r="J50" s="125">
        <f t="shared" si="2"/>
        <v>135.21656131445366</v>
      </c>
      <c r="K50" s="125">
        <v>51.78</v>
      </c>
    </row>
    <row r="51" spans="2:11" x14ac:dyDescent="0.3">
      <c r="B51" s="48"/>
      <c r="C51" s="49"/>
      <c r="D51" s="49"/>
      <c r="E51" s="49">
        <v>3132</v>
      </c>
      <c r="F51" s="49" t="s">
        <v>54</v>
      </c>
      <c r="G51" s="127">
        <v>132835.85999999999</v>
      </c>
      <c r="H51" s="126">
        <v>322600</v>
      </c>
      <c r="I51" s="127">
        <v>167028.84</v>
      </c>
      <c r="J51" s="127">
        <f t="shared" si="2"/>
        <v>125.74077511900779</v>
      </c>
      <c r="K51" s="127">
        <v>51.78</v>
      </c>
    </row>
    <row r="52" spans="2:11" x14ac:dyDescent="0.3">
      <c r="B52" s="48"/>
      <c r="C52" s="165">
        <v>32</v>
      </c>
      <c r="D52" s="48"/>
      <c r="E52" s="48"/>
      <c r="F52" s="48" t="s">
        <v>11</v>
      </c>
      <c r="G52" s="125">
        <v>111074.25</v>
      </c>
      <c r="H52" s="77">
        <v>255215</v>
      </c>
      <c r="I52" s="125">
        <v>129691.12</v>
      </c>
      <c r="J52" s="125">
        <f t="shared" si="2"/>
        <v>116.7607433766152</v>
      </c>
      <c r="K52" s="125">
        <f>I52/H52*100</f>
        <v>50.816417530317572</v>
      </c>
    </row>
    <row r="53" spans="2:11" x14ac:dyDescent="0.3">
      <c r="B53" s="49"/>
      <c r="C53" s="49"/>
      <c r="D53" s="49">
        <v>321</v>
      </c>
      <c r="E53" s="49"/>
      <c r="F53" s="49" t="s">
        <v>55</v>
      </c>
      <c r="G53" s="127">
        <v>77219.73</v>
      </c>
      <c r="H53" s="126">
        <v>48303</v>
      </c>
      <c r="I53" s="127">
        <v>21692.74</v>
      </c>
      <c r="J53" s="127">
        <f t="shared" si="2"/>
        <v>28.092224616687993</v>
      </c>
      <c r="K53" s="127">
        <v>44.91</v>
      </c>
    </row>
    <row r="54" spans="2:11" x14ac:dyDescent="0.3">
      <c r="B54" s="48"/>
      <c r="C54" s="49"/>
      <c r="D54" s="49"/>
      <c r="E54" s="49">
        <v>3211</v>
      </c>
      <c r="F54" s="49" t="s">
        <v>56</v>
      </c>
      <c r="G54" s="127">
        <v>5054.88</v>
      </c>
      <c r="H54" s="126">
        <v>12700</v>
      </c>
      <c r="I54" s="127">
        <v>4874.93</v>
      </c>
      <c r="J54" s="127">
        <f t="shared" si="2"/>
        <v>96.440073750514358</v>
      </c>
      <c r="K54" s="127">
        <v>38.39</v>
      </c>
    </row>
    <row r="55" spans="2:11" x14ac:dyDescent="0.3">
      <c r="B55" s="48"/>
      <c r="C55" s="49"/>
      <c r="D55" s="49"/>
      <c r="E55" s="49">
        <v>3212</v>
      </c>
      <c r="F55" s="49" t="s">
        <v>57</v>
      </c>
      <c r="G55" s="127">
        <v>28225.64</v>
      </c>
      <c r="H55" s="126">
        <v>34100</v>
      </c>
      <c r="I55" s="127">
        <v>16501.63</v>
      </c>
      <c r="J55" s="127">
        <f t="shared" si="2"/>
        <v>58.463262480496461</v>
      </c>
      <c r="K55" s="127">
        <v>48.39</v>
      </c>
    </row>
    <row r="56" spans="2:11" x14ac:dyDescent="0.3">
      <c r="B56" s="48"/>
      <c r="C56" s="49"/>
      <c r="D56" s="49"/>
      <c r="E56" s="49">
        <v>3213</v>
      </c>
      <c r="F56" s="49" t="s">
        <v>58</v>
      </c>
      <c r="G56" s="127">
        <v>574</v>
      </c>
      <c r="H56" s="126">
        <v>1400</v>
      </c>
      <c r="I56" s="127">
        <v>316.18</v>
      </c>
      <c r="J56" s="127">
        <f t="shared" si="2"/>
        <v>55.083623693379792</v>
      </c>
      <c r="K56" s="127">
        <v>22.58</v>
      </c>
    </row>
    <row r="57" spans="2:11" x14ac:dyDescent="0.3">
      <c r="B57" s="48"/>
      <c r="C57" s="49"/>
      <c r="D57" s="49"/>
      <c r="E57" s="49">
        <v>3214</v>
      </c>
      <c r="F57" s="49" t="s">
        <v>59</v>
      </c>
      <c r="G57" s="127">
        <v>0</v>
      </c>
      <c r="H57" s="126">
        <v>103</v>
      </c>
      <c r="I57" s="127">
        <v>0</v>
      </c>
      <c r="J57" s="127">
        <v>0</v>
      </c>
      <c r="K57" s="127">
        <v>0</v>
      </c>
    </row>
    <row r="58" spans="2:11" x14ac:dyDescent="0.3">
      <c r="B58" s="14"/>
      <c r="C58" s="14"/>
      <c r="D58" s="14">
        <v>322</v>
      </c>
      <c r="E58" s="14"/>
      <c r="F58" s="14" t="s">
        <v>60</v>
      </c>
      <c r="G58" s="125">
        <v>69076.41</v>
      </c>
      <c r="H58" s="77">
        <v>179254</v>
      </c>
      <c r="I58" s="125">
        <v>68195.14</v>
      </c>
      <c r="J58" s="125">
        <f t="shared" si="2"/>
        <v>98.724209900311834</v>
      </c>
      <c r="K58" s="125">
        <v>38.04</v>
      </c>
    </row>
    <row r="59" spans="2:11" ht="20.399999999999999" customHeight="1" x14ac:dyDescent="0.3">
      <c r="B59" s="6"/>
      <c r="C59" s="14"/>
      <c r="D59" s="6"/>
      <c r="E59" s="6">
        <v>3221</v>
      </c>
      <c r="F59" s="18" t="s">
        <v>61</v>
      </c>
      <c r="G59" s="127">
        <v>6527.32</v>
      </c>
      <c r="H59" s="126">
        <v>16862</v>
      </c>
      <c r="I59" s="127">
        <v>11918.73</v>
      </c>
      <c r="J59" s="127">
        <f t="shared" si="2"/>
        <v>182.59760514269257</v>
      </c>
      <c r="K59" s="127">
        <v>70.680000000000007</v>
      </c>
    </row>
    <row r="60" spans="2:11" x14ac:dyDescent="0.3">
      <c r="B60" s="6"/>
      <c r="C60" s="14"/>
      <c r="D60" s="6"/>
      <c r="E60" s="6">
        <v>3222</v>
      </c>
      <c r="F60" s="18" t="s">
        <v>62</v>
      </c>
      <c r="G60" s="127">
        <v>60102.28</v>
      </c>
      <c r="H60" s="126">
        <v>120500</v>
      </c>
      <c r="I60" s="127">
        <v>53083.42</v>
      </c>
      <c r="J60" s="127">
        <f t="shared" si="2"/>
        <v>88.321807425608483</v>
      </c>
      <c r="K60" s="127">
        <v>44.05</v>
      </c>
    </row>
    <row r="61" spans="2:11" x14ac:dyDescent="0.3">
      <c r="B61" s="6"/>
      <c r="C61" s="14"/>
      <c r="D61" s="6"/>
      <c r="E61" s="6">
        <v>3223</v>
      </c>
      <c r="F61" s="18" t="s">
        <v>63</v>
      </c>
      <c r="G61" s="127">
        <v>1519.25</v>
      </c>
      <c r="H61" s="126">
        <v>37492</v>
      </c>
      <c r="I61" s="127">
        <v>2554.4</v>
      </c>
      <c r="J61" s="127">
        <f t="shared" si="2"/>
        <v>168.13559322033899</v>
      </c>
      <c r="K61" s="127">
        <v>0</v>
      </c>
    </row>
    <row r="62" spans="2:11" x14ac:dyDescent="0.3">
      <c r="B62" s="6"/>
      <c r="C62" s="14"/>
      <c r="D62" s="6"/>
      <c r="E62" s="6">
        <v>3224</v>
      </c>
      <c r="F62" s="18" t="s">
        <v>64</v>
      </c>
      <c r="G62" s="127">
        <v>162.66</v>
      </c>
      <c r="H62" s="126">
        <v>1900</v>
      </c>
      <c r="I62" s="127">
        <v>638.59</v>
      </c>
      <c r="J62" s="127">
        <f t="shared" si="2"/>
        <v>392.59190950448789</v>
      </c>
      <c r="K62" s="127">
        <v>33.61</v>
      </c>
    </row>
    <row r="63" spans="2:11" x14ac:dyDescent="0.3">
      <c r="B63" s="6"/>
      <c r="C63" s="14"/>
      <c r="D63" s="6"/>
      <c r="E63" s="6">
        <v>3225</v>
      </c>
      <c r="F63" s="18" t="s">
        <v>65</v>
      </c>
      <c r="G63" s="127">
        <v>469.12</v>
      </c>
      <c r="H63" s="126">
        <v>1200</v>
      </c>
      <c r="I63" s="127">
        <v>0</v>
      </c>
      <c r="J63" s="127">
        <f t="shared" si="2"/>
        <v>0</v>
      </c>
      <c r="K63" s="127">
        <v>0</v>
      </c>
    </row>
    <row r="64" spans="2:11" x14ac:dyDescent="0.3">
      <c r="B64" s="6"/>
      <c r="C64" s="14"/>
      <c r="D64" s="6"/>
      <c r="E64" s="6">
        <v>3227</v>
      </c>
      <c r="F64" s="18" t="s">
        <v>66</v>
      </c>
      <c r="G64" s="127">
        <v>295.77999999999997</v>
      </c>
      <c r="H64" s="126">
        <v>1300</v>
      </c>
      <c r="I64" s="127">
        <v>0</v>
      </c>
      <c r="J64" s="127">
        <v>0</v>
      </c>
      <c r="K64" s="127">
        <v>0</v>
      </c>
    </row>
    <row r="65" spans="2:11" ht="33" customHeight="1" x14ac:dyDescent="0.3">
      <c r="B65" s="14"/>
      <c r="C65" s="14"/>
      <c r="D65" s="14">
        <v>323</v>
      </c>
      <c r="E65" s="14" t="s">
        <v>47</v>
      </c>
      <c r="F65" s="46" t="s">
        <v>67</v>
      </c>
      <c r="G65" s="125">
        <v>18814.73</v>
      </c>
      <c r="H65" s="77">
        <v>24320</v>
      </c>
      <c r="I65" s="125">
        <v>33414.300000000003</v>
      </c>
      <c r="J65" s="125">
        <f>I65/G65*100</f>
        <v>177.59648955897856</v>
      </c>
      <c r="K65" s="125">
        <v>137.38999999999999</v>
      </c>
    </row>
    <row r="66" spans="2:11" x14ac:dyDescent="0.3">
      <c r="B66" s="48"/>
      <c r="C66" s="49" t="s">
        <v>47</v>
      </c>
      <c r="D66" s="49"/>
      <c r="E66" s="49">
        <v>3231</v>
      </c>
      <c r="F66" s="49" t="s">
        <v>68</v>
      </c>
      <c r="G66" s="127">
        <v>1731.13</v>
      </c>
      <c r="H66" s="126">
        <v>2100</v>
      </c>
      <c r="I66" s="127">
        <v>1779.13</v>
      </c>
      <c r="J66" s="127">
        <f>I66/G66*100</f>
        <v>102.77275536788109</v>
      </c>
      <c r="K66" s="127">
        <v>84.72</v>
      </c>
    </row>
    <row r="67" spans="2:11" x14ac:dyDescent="0.3">
      <c r="B67" s="48"/>
      <c r="C67" s="49"/>
      <c r="D67" s="49"/>
      <c r="E67" s="49">
        <v>3232</v>
      </c>
      <c r="F67" s="49" t="s">
        <v>69</v>
      </c>
      <c r="G67" s="127">
        <v>3990</v>
      </c>
      <c r="H67" s="126">
        <v>5500</v>
      </c>
      <c r="I67" s="127">
        <v>4314.5</v>
      </c>
      <c r="J67" s="127">
        <f>I67/G67*100</f>
        <v>108.1328320802005</v>
      </c>
      <c r="K67" s="127">
        <v>78.45</v>
      </c>
    </row>
    <row r="68" spans="2:11" x14ac:dyDescent="0.3">
      <c r="B68" s="48"/>
      <c r="C68" s="49"/>
      <c r="D68" s="49"/>
      <c r="E68" s="49">
        <v>3234</v>
      </c>
      <c r="F68" s="49" t="s">
        <v>71</v>
      </c>
      <c r="G68" s="127">
        <v>3058.54</v>
      </c>
      <c r="H68" s="126">
        <v>5600</v>
      </c>
      <c r="I68" s="127">
        <v>3349.36</v>
      </c>
      <c r="J68" s="127">
        <f>I68/G68*100</f>
        <v>109.50845828401788</v>
      </c>
      <c r="K68" s="127">
        <v>59.81</v>
      </c>
    </row>
    <row r="69" spans="2:11" x14ac:dyDescent="0.3">
      <c r="B69" s="48"/>
      <c r="C69" s="49"/>
      <c r="D69" s="49"/>
      <c r="E69" s="49">
        <v>3236</v>
      </c>
      <c r="F69" s="49" t="s">
        <v>72</v>
      </c>
      <c r="G69" s="127">
        <v>6279.14</v>
      </c>
      <c r="H69" s="126">
        <v>3200</v>
      </c>
      <c r="I69" s="127">
        <v>3185.4</v>
      </c>
      <c r="J69" s="127">
        <f>I69/G69*100</f>
        <v>50.729877021375536</v>
      </c>
      <c r="K69" s="127">
        <v>99.54</v>
      </c>
    </row>
    <row r="70" spans="2:11" x14ac:dyDescent="0.3">
      <c r="B70" s="48"/>
      <c r="C70" s="49" t="s">
        <v>47</v>
      </c>
      <c r="D70" s="49"/>
      <c r="E70" s="49">
        <v>3237</v>
      </c>
      <c r="F70" s="49" t="s">
        <v>173</v>
      </c>
      <c r="G70" s="127">
        <v>1388.49</v>
      </c>
      <c r="H70" s="126">
        <v>2850</v>
      </c>
      <c r="I70" s="127">
        <v>1758.54</v>
      </c>
      <c r="J70" s="127">
        <v>0</v>
      </c>
      <c r="K70" s="127">
        <v>61.7</v>
      </c>
    </row>
    <row r="71" spans="2:11" x14ac:dyDescent="0.3">
      <c r="B71" s="6"/>
      <c r="C71" s="6"/>
      <c r="D71" s="6" t="s">
        <v>47</v>
      </c>
      <c r="E71" s="6">
        <v>3238</v>
      </c>
      <c r="F71" s="6" t="s">
        <v>73</v>
      </c>
      <c r="G71" s="127">
        <v>2284.9299999999998</v>
      </c>
      <c r="H71" s="126">
        <v>4070</v>
      </c>
      <c r="I71" s="127">
        <v>1267.3699999999999</v>
      </c>
      <c r="J71" s="127">
        <f t="shared" ref="J71:J76" si="3">I71/G71*100</f>
        <v>55.466469432323962</v>
      </c>
      <c r="K71" s="127">
        <v>31.14</v>
      </c>
    </row>
    <row r="72" spans="2:11" x14ac:dyDescent="0.3">
      <c r="B72" s="6"/>
      <c r="C72" s="6"/>
      <c r="D72" s="6"/>
      <c r="E72" s="6">
        <v>3239</v>
      </c>
      <c r="F72" s="6" t="s">
        <v>74</v>
      </c>
      <c r="G72" s="127">
        <v>82.5</v>
      </c>
      <c r="H72" s="126">
        <v>1000</v>
      </c>
      <c r="I72" s="127">
        <v>17760</v>
      </c>
      <c r="J72" s="127">
        <f t="shared" si="3"/>
        <v>21527.272727272728</v>
      </c>
      <c r="K72" s="127">
        <v>1776</v>
      </c>
    </row>
    <row r="73" spans="2:11" x14ac:dyDescent="0.3">
      <c r="B73" s="14"/>
      <c r="C73" s="14"/>
      <c r="D73" s="14">
        <v>329</v>
      </c>
      <c r="E73" s="14"/>
      <c r="F73" s="14" t="s">
        <v>75</v>
      </c>
      <c r="G73" s="125">
        <v>0</v>
      </c>
      <c r="H73" s="77">
        <v>3338</v>
      </c>
      <c r="I73" s="125">
        <v>6388.94</v>
      </c>
      <c r="J73" s="125">
        <v>0</v>
      </c>
      <c r="K73" s="125">
        <v>191.4</v>
      </c>
    </row>
    <row r="74" spans="2:11" x14ac:dyDescent="0.3">
      <c r="B74" s="6"/>
      <c r="C74" s="6"/>
      <c r="D74" s="6"/>
      <c r="E74" s="6">
        <v>3291</v>
      </c>
      <c r="F74" s="6" t="s">
        <v>154</v>
      </c>
      <c r="G74" s="127">
        <v>534</v>
      </c>
      <c r="H74" s="126">
        <v>0</v>
      </c>
      <c r="I74" s="127">
        <v>560</v>
      </c>
      <c r="J74" s="127">
        <f t="shared" si="3"/>
        <v>104.8689138576779</v>
      </c>
      <c r="K74" s="127">
        <v>0</v>
      </c>
    </row>
    <row r="75" spans="2:11" x14ac:dyDescent="0.3">
      <c r="B75" s="6"/>
      <c r="C75" s="6"/>
      <c r="D75" s="6"/>
      <c r="E75" s="6">
        <v>3294</v>
      </c>
      <c r="F75" s="6" t="s">
        <v>94</v>
      </c>
      <c r="G75" s="127">
        <v>685.59</v>
      </c>
      <c r="H75" s="126">
        <v>800</v>
      </c>
      <c r="I75" s="127">
        <v>0</v>
      </c>
      <c r="J75" s="127">
        <f t="shared" si="3"/>
        <v>0</v>
      </c>
      <c r="K75" s="127">
        <v>0</v>
      </c>
    </row>
    <row r="76" spans="2:11" x14ac:dyDescent="0.3">
      <c r="B76" s="6"/>
      <c r="C76" s="6"/>
      <c r="D76" s="6"/>
      <c r="E76" s="6">
        <v>3295</v>
      </c>
      <c r="F76" s="6" t="s">
        <v>82</v>
      </c>
      <c r="G76" s="127">
        <v>3360</v>
      </c>
      <c r="H76" s="126">
        <v>0</v>
      </c>
      <c r="I76" s="127">
        <v>4500</v>
      </c>
      <c r="J76" s="127">
        <f t="shared" si="3"/>
        <v>133.92857142857142</v>
      </c>
      <c r="K76" s="127">
        <v>0</v>
      </c>
    </row>
    <row r="77" spans="2:11" x14ac:dyDescent="0.3">
      <c r="B77" s="6"/>
      <c r="C77" s="6"/>
      <c r="D77" s="6"/>
      <c r="E77" s="6">
        <v>3299</v>
      </c>
      <c r="F77" s="6" t="s">
        <v>75</v>
      </c>
      <c r="G77" s="127">
        <v>0</v>
      </c>
      <c r="H77" s="126">
        <v>2538</v>
      </c>
      <c r="I77" s="127">
        <v>1328.94</v>
      </c>
      <c r="J77" s="127">
        <v>0</v>
      </c>
      <c r="K77" s="127">
        <v>52.36</v>
      </c>
    </row>
    <row r="78" spans="2:11" x14ac:dyDescent="0.3">
      <c r="B78" s="14"/>
      <c r="C78" s="164">
        <v>34</v>
      </c>
      <c r="D78" s="14"/>
      <c r="E78" s="14" t="s">
        <v>47</v>
      </c>
      <c r="F78" s="46" t="s">
        <v>76</v>
      </c>
      <c r="G78" s="125">
        <v>187.08</v>
      </c>
      <c r="H78" s="77">
        <v>400</v>
      </c>
      <c r="I78" s="125">
        <v>0</v>
      </c>
      <c r="J78" s="125">
        <f>I78/G78*10</f>
        <v>0</v>
      </c>
      <c r="K78" s="125">
        <f>I78/H78*100</f>
        <v>0</v>
      </c>
    </row>
    <row r="79" spans="2:11" x14ac:dyDescent="0.3">
      <c r="B79" s="48"/>
      <c r="C79" s="48" t="s">
        <v>47</v>
      </c>
      <c r="D79" s="49">
        <v>343</v>
      </c>
      <c r="E79" s="48"/>
      <c r="F79" s="48" t="s">
        <v>77</v>
      </c>
      <c r="G79" s="127">
        <v>187.08</v>
      </c>
      <c r="H79" s="126">
        <v>400</v>
      </c>
      <c r="I79" s="127">
        <v>589.26</v>
      </c>
      <c r="J79" s="125">
        <v>0</v>
      </c>
      <c r="K79" s="127">
        <v>0</v>
      </c>
    </row>
    <row r="80" spans="2:11" x14ac:dyDescent="0.3">
      <c r="B80" s="6"/>
      <c r="C80" s="6"/>
      <c r="D80" s="6" t="s">
        <v>47</v>
      </c>
      <c r="E80" s="6">
        <v>3431</v>
      </c>
      <c r="F80" s="6" t="s">
        <v>78</v>
      </c>
      <c r="G80" s="127">
        <v>187.08</v>
      </c>
      <c r="H80" s="126">
        <v>400</v>
      </c>
      <c r="I80" s="127">
        <v>589.26</v>
      </c>
      <c r="J80" s="127">
        <v>0</v>
      </c>
      <c r="K80" s="127">
        <v>0</v>
      </c>
    </row>
    <row r="81" spans="2:11" x14ac:dyDescent="0.3">
      <c r="B81" s="8">
        <v>4</v>
      </c>
      <c r="C81" s="8"/>
      <c r="D81" s="8"/>
      <c r="E81" s="8"/>
      <c r="F81" s="50" t="s">
        <v>6</v>
      </c>
      <c r="G81" s="202">
        <v>5742.98</v>
      </c>
      <c r="H81" s="77">
        <v>58790</v>
      </c>
      <c r="I81" s="125">
        <v>400.38</v>
      </c>
      <c r="J81" s="125">
        <f t="shared" ref="J81:J86" si="4">I81/G81*100</f>
        <v>6.971641900198156</v>
      </c>
      <c r="K81" s="125">
        <f>I81/H81*100</f>
        <v>0.6810341894880082</v>
      </c>
    </row>
    <row r="82" spans="2:11" x14ac:dyDescent="0.3">
      <c r="B82" s="48"/>
      <c r="C82" s="48">
        <v>42</v>
      </c>
      <c r="D82" s="48"/>
      <c r="E82" s="48"/>
      <c r="F82" s="50" t="s">
        <v>7</v>
      </c>
      <c r="G82" s="125">
        <v>5742.98</v>
      </c>
      <c r="H82" s="77">
        <v>58790</v>
      </c>
      <c r="I82" s="125">
        <v>400.38</v>
      </c>
      <c r="J82" s="125">
        <f t="shared" si="4"/>
        <v>6.971641900198156</v>
      </c>
      <c r="K82" s="127">
        <f>I82/H82*100</f>
        <v>0.6810341894880082</v>
      </c>
    </row>
    <row r="83" spans="2:11" x14ac:dyDescent="0.3">
      <c r="B83" s="49"/>
      <c r="C83" s="49"/>
      <c r="D83" s="6">
        <v>422</v>
      </c>
      <c r="E83" s="6"/>
      <c r="F83" s="6" t="s">
        <v>79</v>
      </c>
      <c r="G83" s="127">
        <v>5742.98</v>
      </c>
      <c r="H83" s="126">
        <v>9910</v>
      </c>
      <c r="I83" s="127">
        <v>239.71</v>
      </c>
      <c r="J83" s="131">
        <f t="shared" si="4"/>
        <v>4.1739654325802986</v>
      </c>
      <c r="K83" s="131">
        <v>2.42</v>
      </c>
    </row>
    <row r="84" spans="2:11" x14ac:dyDescent="0.3">
      <c r="B84" s="49"/>
      <c r="C84" s="49" t="s">
        <v>12</v>
      </c>
      <c r="D84" s="6"/>
      <c r="E84" s="6">
        <v>4221</v>
      </c>
      <c r="F84" s="6" t="s">
        <v>185</v>
      </c>
      <c r="G84" s="127">
        <v>3093.75</v>
      </c>
      <c r="H84" s="126">
        <v>9910</v>
      </c>
      <c r="I84" s="127">
        <v>239.71</v>
      </c>
      <c r="J84" s="127">
        <f t="shared" si="4"/>
        <v>7.7482020202020205</v>
      </c>
      <c r="K84" s="127">
        <v>2.42</v>
      </c>
    </row>
    <row r="85" spans="2:11" x14ac:dyDescent="0.3">
      <c r="B85" s="10" t="s">
        <v>47</v>
      </c>
      <c r="C85" s="58"/>
      <c r="D85" s="58">
        <v>424</v>
      </c>
      <c r="E85" s="58"/>
      <c r="F85" s="13" t="s">
        <v>83</v>
      </c>
      <c r="G85" s="127">
        <v>2649.23</v>
      </c>
      <c r="H85" s="126">
        <v>48880</v>
      </c>
      <c r="I85" s="127">
        <v>160.66999999999999</v>
      </c>
      <c r="J85" s="127">
        <f t="shared" si="4"/>
        <v>6.0647810873348096</v>
      </c>
      <c r="K85" s="127">
        <v>0.33</v>
      </c>
    </row>
    <row r="86" spans="2:11" x14ac:dyDescent="0.3">
      <c r="B86" s="9"/>
      <c r="C86" s="9" t="s">
        <v>47</v>
      </c>
      <c r="D86" s="9" t="s">
        <v>47</v>
      </c>
      <c r="E86" s="9">
        <v>4241</v>
      </c>
      <c r="F86" s="13" t="s">
        <v>83</v>
      </c>
      <c r="G86" s="127">
        <v>2649.23</v>
      </c>
      <c r="H86" s="126">
        <v>48880</v>
      </c>
      <c r="I86" s="127">
        <v>160.66999999999999</v>
      </c>
      <c r="J86" s="127">
        <f t="shared" si="4"/>
        <v>6.0647810873348096</v>
      </c>
      <c r="K86" s="127">
        <v>0.33</v>
      </c>
    </row>
    <row r="87" spans="2:11" x14ac:dyDescent="0.3">
      <c r="B87" s="9"/>
      <c r="C87" s="9" t="s">
        <v>12</v>
      </c>
      <c r="D87" s="6"/>
      <c r="E87" s="6" t="s">
        <v>47</v>
      </c>
      <c r="F87" s="6" t="s">
        <v>47</v>
      </c>
      <c r="G87" s="127"/>
      <c r="H87" s="126"/>
      <c r="I87" s="127"/>
      <c r="J87" s="127"/>
      <c r="K87" s="127"/>
    </row>
    <row r="90" spans="2:11" x14ac:dyDescent="0.3">
      <c r="B90" s="25"/>
      <c r="C90" s="25"/>
      <c r="D90" s="25"/>
      <c r="E90" s="25"/>
      <c r="F90" s="25"/>
      <c r="G90" s="25"/>
      <c r="H90" s="25"/>
      <c r="I90" s="25"/>
      <c r="J90" s="25"/>
      <c r="K90" s="25"/>
    </row>
    <row r="91" spans="2:11" x14ac:dyDescent="0.3">
      <c r="B91" s="25"/>
      <c r="C91" s="25"/>
      <c r="D91" s="25"/>
      <c r="E91" s="25"/>
      <c r="F91" s="25"/>
      <c r="G91" s="25"/>
      <c r="H91" s="25"/>
      <c r="I91" s="25"/>
      <c r="J91" s="25"/>
      <c r="K91" s="25"/>
    </row>
    <row r="92" spans="2:11" x14ac:dyDescent="0.3">
      <c r="B92" s="25"/>
      <c r="C92" s="25"/>
      <c r="D92" s="25"/>
      <c r="E92" s="25"/>
      <c r="F92" s="25"/>
      <c r="G92" s="25"/>
      <c r="H92" s="25"/>
      <c r="I92" s="25"/>
      <c r="J92" s="25"/>
      <c r="K92" s="25"/>
    </row>
    <row r="104" ht="15" customHeight="1" x14ac:dyDescent="0.3"/>
    <row r="106" ht="18" customHeight="1" x14ac:dyDescent="0.3"/>
  </sheetData>
  <mergeCells count="14">
    <mergeCell ref="B42:F42"/>
    <mergeCell ref="B9:F9"/>
    <mergeCell ref="B41:F41"/>
    <mergeCell ref="B8:F8"/>
    <mergeCell ref="B7:K7"/>
    <mergeCell ref="B29:K29"/>
    <mergeCell ref="B31:F31"/>
    <mergeCell ref="B32:F32"/>
    <mergeCell ref="B1:K1"/>
    <mergeCell ref="B2:K2"/>
    <mergeCell ref="B4:K4"/>
    <mergeCell ref="B6:K6"/>
    <mergeCell ref="B5:K5"/>
    <mergeCell ref="B3:K3"/>
  </mergeCells>
  <pageMargins left="0.7" right="0.7" top="0.75" bottom="0.75" header="0.3" footer="0.3"/>
  <pageSetup paperSize="9" scale="9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J52"/>
  <sheetViews>
    <sheetView topLeftCell="A28" zoomScale="130" zoomScaleNormal="130" workbookViewId="0">
      <selection activeCell="D46" sqref="D46"/>
    </sheetView>
  </sheetViews>
  <sheetFormatPr defaultRowHeight="14.4" x14ac:dyDescent="0.3"/>
  <cols>
    <col min="2" max="2" width="37.6640625" customWidth="1"/>
    <col min="3" max="5" width="25.33203125" customWidth="1"/>
    <col min="6" max="7" width="15.6640625" customWidth="1"/>
  </cols>
  <sheetData>
    <row r="1" spans="2:7" ht="17.399999999999999" x14ac:dyDescent="0.3">
      <c r="B1" s="3"/>
      <c r="C1" s="4"/>
      <c r="D1" s="3"/>
      <c r="E1" s="4"/>
      <c r="F1" s="4"/>
      <c r="G1" s="4"/>
    </row>
    <row r="2" spans="2:7" ht="15.75" customHeight="1" x14ac:dyDescent="0.3">
      <c r="B2" s="239" t="s">
        <v>31</v>
      </c>
      <c r="C2" s="239"/>
      <c r="D2" s="239"/>
      <c r="E2" s="239"/>
      <c r="F2" s="239"/>
      <c r="G2" s="239"/>
    </row>
    <row r="3" spans="2:7" ht="17.399999999999999" x14ac:dyDescent="0.3">
      <c r="B3" s="39"/>
      <c r="C3" s="40"/>
      <c r="D3" s="39"/>
      <c r="E3" s="40"/>
      <c r="F3" s="40"/>
      <c r="G3" s="40"/>
    </row>
    <row r="4" spans="2:7" ht="33.75" customHeight="1" x14ac:dyDescent="0.3">
      <c r="B4" s="29" t="s">
        <v>8</v>
      </c>
      <c r="C4" s="29" t="s">
        <v>171</v>
      </c>
      <c r="D4" s="29" t="s">
        <v>189</v>
      </c>
      <c r="E4" s="29" t="s">
        <v>199</v>
      </c>
      <c r="F4" s="29" t="s">
        <v>19</v>
      </c>
      <c r="G4" s="29" t="s">
        <v>36</v>
      </c>
    </row>
    <row r="5" spans="2:7" x14ac:dyDescent="0.3">
      <c r="B5" s="29">
        <v>1</v>
      </c>
      <c r="C5" s="96">
        <v>2</v>
      </c>
      <c r="D5" s="96">
        <v>3</v>
      </c>
      <c r="E5" s="96">
        <v>4</v>
      </c>
      <c r="F5" s="96" t="s">
        <v>183</v>
      </c>
      <c r="G5" s="31" t="s">
        <v>182</v>
      </c>
    </row>
    <row r="6" spans="2:7" x14ac:dyDescent="0.3">
      <c r="B6" s="48" t="s">
        <v>33</v>
      </c>
      <c r="C6" s="209">
        <v>1133195.8600000001</v>
      </c>
      <c r="D6" s="212">
        <v>2275379</v>
      </c>
      <c r="E6" s="77">
        <v>1218680.6499999999</v>
      </c>
      <c r="F6" s="125">
        <f>E6/C6*100</f>
        <v>107.54369063790965</v>
      </c>
      <c r="G6" s="125">
        <f>E6/D6*100</f>
        <v>53.559457567288781</v>
      </c>
    </row>
    <row r="7" spans="2:7" x14ac:dyDescent="0.3">
      <c r="B7" s="48" t="s">
        <v>14</v>
      </c>
      <c r="C7" s="215">
        <v>144108.26</v>
      </c>
      <c r="D7" s="135">
        <v>0</v>
      </c>
      <c r="E7" s="125">
        <v>197162.98</v>
      </c>
      <c r="F7" s="125">
        <f>E7/C7*100</f>
        <v>136.81587717456307</v>
      </c>
      <c r="G7" s="125">
        <v>0</v>
      </c>
    </row>
    <row r="8" spans="2:7" x14ac:dyDescent="0.3">
      <c r="B8" s="16" t="s">
        <v>15</v>
      </c>
      <c r="C8" s="216">
        <v>104884.67</v>
      </c>
      <c r="D8" s="111">
        <v>0</v>
      </c>
      <c r="E8" s="127">
        <v>18180.5</v>
      </c>
      <c r="F8" s="127">
        <f>E8/C8*100</f>
        <v>17.333801021636432</v>
      </c>
      <c r="G8" s="127">
        <v>0</v>
      </c>
    </row>
    <row r="9" spans="2:7" x14ac:dyDescent="0.3">
      <c r="B9" s="16" t="s">
        <v>186</v>
      </c>
      <c r="C9" s="217">
        <v>50437.5</v>
      </c>
      <c r="D9" s="126">
        <v>0</v>
      </c>
      <c r="E9" s="127">
        <v>177982.48</v>
      </c>
      <c r="F9" s="127">
        <f>E9/C9*100</f>
        <v>352.87728376703842</v>
      </c>
      <c r="G9" s="127">
        <v>0</v>
      </c>
    </row>
    <row r="10" spans="2:7" x14ac:dyDescent="0.3">
      <c r="B10" s="17" t="s">
        <v>16</v>
      </c>
      <c r="C10" s="189"/>
      <c r="D10" s="126"/>
      <c r="E10" s="127"/>
      <c r="F10" s="127" t="s">
        <v>47</v>
      </c>
      <c r="G10" s="127"/>
    </row>
    <row r="11" spans="2:7" x14ac:dyDescent="0.3">
      <c r="B11" s="48" t="s">
        <v>17</v>
      </c>
      <c r="C11" s="218">
        <v>440.6</v>
      </c>
      <c r="D11" s="77">
        <v>4510</v>
      </c>
      <c r="E11" s="125">
        <v>3453.79</v>
      </c>
      <c r="F11" s="219">
        <f>E11/C11*100</f>
        <v>783.88334089877435</v>
      </c>
      <c r="G11" s="125">
        <f>E11/D11*100</f>
        <v>76.580709534368069</v>
      </c>
    </row>
    <row r="12" spans="2:7" x14ac:dyDescent="0.3">
      <c r="B12" s="59" t="s">
        <v>18</v>
      </c>
      <c r="C12" s="218">
        <v>440.6</v>
      </c>
      <c r="D12" s="220">
        <v>4510</v>
      </c>
      <c r="E12" s="127">
        <v>3453.79</v>
      </c>
      <c r="F12" s="127">
        <f>E11/C11*100</f>
        <v>783.88334089877435</v>
      </c>
      <c r="G12" s="127">
        <f>E12/D12*100</f>
        <v>76.580709534368069</v>
      </c>
    </row>
    <row r="13" spans="2:7" x14ac:dyDescent="0.3">
      <c r="B13" s="17" t="s">
        <v>16</v>
      </c>
      <c r="C13" s="189"/>
      <c r="D13" s="220"/>
      <c r="E13" s="127"/>
      <c r="F13" s="127"/>
      <c r="G13" s="127"/>
    </row>
    <row r="14" spans="2:7" x14ac:dyDescent="0.3">
      <c r="B14" s="48" t="s">
        <v>84</v>
      </c>
      <c r="C14" s="221">
        <v>70.61</v>
      </c>
      <c r="D14" s="79">
        <v>2600</v>
      </c>
      <c r="E14" s="125">
        <v>32.5</v>
      </c>
      <c r="F14" s="125">
        <f>E14/C14*100</f>
        <v>46.027474861917575</v>
      </c>
      <c r="G14" s="125">
        <f>E14/D14*100</f>
        <v>1.25</v>
      </c>
    </row>
    <row r="15" spans="2:7" x14ac:dyDescent="0.3">
      <c r="B15" s="59" t="s">
        <v>114</v>
      </c>
      <c r="C15" s="218">
        <v>70.61</v>
      </c>
      <c r="D15" s="220">
        <v>2600</v>
      </c>
      <c r="E15" s="127">
        <v>32.5</v>
      </c>
      <c r="F15" s="127">
        <f>E15/C15*100</f>
        <v>46.027474861917575</v>
      </c>
      <c r="G15" s="127">
        <f>E15/D15*100</f>
        <v>1.25</v>
      </c>
    </row>
    <row r="16" spans="2:7" x14ac:dyDescent="0.3">
      <c r="B16" s="17" t="s">
        <v>16</v>
      </c>
      <c r="C16" s="222"/>
      <c r="D16" s="220"/>
      <c r="E16" s="127"/>
      <c r="F16" s="127"/>
      <c r="G16" s="127"/>
    </row>
    <row r="17" spans="2:10" x14ac:dyDescent="0.3">
      <c r="B17" s="48" t="s">
        <v>85</v>
      </c>
      <c r="C17" s="223">
        <v>976663.07</v>
      </c>
      <c r="D17" s="79">
        <v>2268269</v>
      </c>
      <c r="E17" s="125">
        <v>1017063.88</v>
      </c>
      <c r="F17" s="125">
        <f>E17/C17*100</f>
        <v>104.13661693996478</v>
      </c>
      <c r="G17" s="125">
        <f>E17/D17*100</f>
        <v>44.838768241332929</v>
      </c>
    </row>
    <row r="18" spans="2:10" ht="32.25" customHeight="1" x14ac:dyDescent="0.3">
      <c r="B18" s="59" t="s">
        <v>155</v>
      </c>
      <c r="C18" s="127">
        <v>0</v>
      </c>
      <c r="D18" s="220">
        <v>0</v>
      </c>
      <c r="E18" s="127">
        <v>0</v>
      </c>
      <c r="F18" s="127">
        <v>0</v>
      </c>
      <c r="G18" s="127">
        <v>0</v>
      </c>
    </row>
    <row r="19" spans="2:10" ht="15.75" customHeight="1" x14ac:dyDescent="0.3">
      <c r="B19" s="59" t="s">
        <v>112</v>
      </c>
      <c r="C19" s="210">
        <v>975968.93</v>
      </c>
      <c r="D19" s="220">
        <v>2268269</v>
      </c>
      <c r="E19" s="127">
        <v>1015503.88</v>
      </c>
      <c r="F19" s="127">
        <f>E19/C19*100</f>
        <v>104.05084104470414</v>
      </c>
      <c r="G19" s="127">
        <f>E19/D19*100</f>
        <v>44.769993329715305</v>
      </c>
    </row>
    <row r="20" spans="2:10" ht="15.75" customHeight="1" x14ac:dyDescent="0.3">
      <c r="B20" s="59" t="s">
        <v>113</v>
      </c>
      <c r="C20" s="224">
        <v>694.14</v>
      </c>
      <c r="D20" s="220">
        <v>0</v>
      </c>
      <c r="E20" s="127">
        <v>560</v>
      </c>
      <c r="F20" s="127">
        <f>E20/C20*100</f>
        <v>80.675368081366869</v>
      </c>
      <c r="G20" s="127">
        <v>0</v>
      </c>
    </row>
    <row r="21" spans="2:10" ht="15.75" customHeight="1" x14ac:dyDescent="0.3">
      <c r="B21" s="17" t="s">
        <v>156</v>
      </c>
      <c r="C21" s="127">
        <v>0</v>
      </c>
      <c r="D21" s="126">
        <v>0</v>
      </c>
      <c r="E21" s="127">
        <v>5905.8</v>
      </c>
      <c r="F21" s="127">
        <v>0</v>
      </c>
      <c r="G21" s="127">
        <v>0</v>
      </c>
    </row>
    <row r="22" spans="2:10" x14ac:dyDescent="0.3">
      <c r="B22" s="17"/>
      <c r="C22" s="225"/>
      <c r="D22" s="126"/>
      <c r="E22" s="129"/>
      <c r="F22" s="127"/>
      <c r="G22" s="127"/>
    </row>
    <row r="23" spans="2:10" x14ac:dyDescent="0.3">
      <c r="B23" s="193" t="s">
        <v>157</v>
      </c>
      <c r="C23" s="226">
        <v>699.41</v>
      </c>
      <c r="D23" s="111">
        <v>0</v>
      </c>
      <c r="E23" s="158">
        <v>1000</v>
      </c>
      <c r="F23" s="219">
        <v>0</v>
      </c>
      <c r="G23" s="127">
        <v>0</v>
      </c>
    </row>
    <row r="24" spans="2:10" x14ac:dyDescent="0.3">
      <c r="B24" s="121" t="s">
        <v>159</v>
      </c>
      <c r="C24" s="227">
        <v>699.41</v>
      </c>
      <c r="D24" s="111">
        <v>0</v>
      </c>
      <c r="E24" s="127">
        <v>1000</v>
      </c>
      <c r="F24" s="219">
        <f>E24/C23*100</f>
        <v>142.97765259289974</v>
      </c>
      <c r="G24" s="207">
        <v>0</v>
      </c>
    </row>
    <row r="25" spans="2:10" x14ac:dyDescent="0.3">
      <c r="B25" s="59"/>
      <c r="C25" s="192"/>
      <c r="D25" s="166"/>
      <c r="E25" s="130"/>
      <c r="F25" s="228"/>
      <c r="G25" s="229"/>
    </row>
    <row r="26" spans="2:10" x14ac:dyDescent="0.3">
      <c r="B26" s="48" t="s">
        <v>34</v>
      </c>
      <c r="C26" s="125">
        <v>1088761.1499999999</v>
      </c>
      <c r="D26" s="212">
        <v>2676454</v>
      </c>
      <c r="E26" s="212">
        <v>1347523.17</v>
      </c>
      <c r="F26" s="230">
        <f>E26/C26*100</f>
        <v>123.76664707406211</v>
      </c>
      <c r="G26" s="231">
        <f>E26/D26*100</f>
        <v>50.347331581263866</v>
      </c>
    </row>
    <row r="27" spans="2:10" x14ac:dyDescent="0.3">
      <c r="B27" s="48" t="s">
        <v>14</v>
      </c>
      <c r="C27" s="131">
        <v>110887.46</v>
      </c>
      <c r="D27" s="162">
        <v>101795</v>
      </c>
      <c r="E27" s="131">
        <v>45501.39</v>
      </c>
      <c r="F27" s="159">
        <f>E27/C27*100</f>
        <v>41.033846388040629</v>
      </c>
      <c r="G27" s="53">
        <f>E27/D27*100</f>
        <v>44.699042192642075</v>
      </c>
    </row>
    <row r="28" spans="2:10" x14ac:dyDescent="0.3">
      <c r="B28" s="16" t="s">
        <v>15</v>
      </c>
      <c r="C28" s="127">
        <v>82754.87</v>
      </c>
      <c r="D28" s="126">
        <v>6792</v>
      </c>
      <c r="E28" s="127">
        <v>22439.41</v>
      </c>
      <c r="F28" s="159">
        <f>E27/C27*100</f>
        <v>41.033846388040629</v>
      </c>
      <c r="G28" s="52">
        <f>E28/D28*100</f>
        <v>330.38000588928151</v>
      </c>
    </row>
    <row r="29" spans="2:10" x14ac:dyDescent="0.3">
      <c r="B29" s="16" t="s">
        <v>168</v>
      </c>
      <c r="C29" s="127">
        <v>28132.59</v>
      </c>
      <c r="D29" s="126">
        <v>95003</v>
      </c>
      <c r="E29" s="127">
        <v>23061.98</v>
      </c>
      <c r="F29" s="52">
        <f>E28/C28*100</f>
        <v>27.115515981113862</v>
      </c>
      <c r="G29" s="52">
        <f>E29/D29*100</f>
        <v>24.275001842047093</v>
      </c>
    </row>
    <row r="30" spans="2:10" ht="15" customHeight="1" x14ac:dyDescent="0.3">
      <c r="B30" s="17" t="s">
        <v>16</v>
      </c>
      <c r="C30" s="127"/>
      <c r="D30" s="126"/>
      <c r="E30" s="127"/>
      <c r="F30" s="52"/>
      <c r="G30" s="52"/>
      <c r="H30" s="25"/>
      <c r="I30" s="25"/>
      <c r="J30" s="25"/>
    </row>
    <row r="31" spans="2:10" x14ac:dyDescent="0.3">
      <c r="B31" s="48" t="s">
        <v>17</v>
      </c>
      <c r="C31" s="125">
        <v>440.6</v>
      </c>
      <c r="D31" s="77">
        <v>2000</v>
      </c>
      <c r="E31" s="125">
        <v>556.45000000000005</v>
      </c>
      <c r="F31" s="160">
        <f>E31/C31*100</f>
        <v>126.29369042215161</v>
      </c>
      <c r="G31" s="53">
        <f>E31/D31*100</f>
        <v>27.822500000000002</v>
      </c>
      <c r="H31" s="25"/>
      <c r="I31" s="25"/>
      <c r="J31" s="25"/>
    </row>
    <row r="32" spans="2:10" x14ac:dyDescent="0.3">
      <c r="B32" s="59" t="s">
        <v>18</v>
      </c>
      <c r="C32" s="127">
        <v>440.6</v>
      </c>
      <c r="D32" s="126">
        <v>2000</v>
      </c>
      <c r="E32" s="127">
        <v>556.45000000000005</v>
      </c>
      <c r="F32" s="159">
        <v>99.97</v>
      </c>
      <c r="G32" s="52">
        <f>E32/D32*100</f>
        <v>27.822500000000002</v>
      </c>
      <c r="H32" s="25"/>
      <c r="I32" s="25"/>
      <c r="J32" s="25"/>
    </row>
    <row r="33" spans="2:7" x14ac:dyDescent="0.3">
      <c r="B33" s="59"/>
      <c r="C33" s="127"/>
      <c r="D33" s="126"/>
      <c r="E33" s="127"/>
      <c r="F33" s="52">
        <v>0</v>
      </c>
      <c r="G33" s="52"/>
    </row>
    <row r="34" spans="2:7" x14ac:dyDescent="0.3">
      <c r="B34" s="50" t="s">
        <v>84</v>
      </c>
      <c r="C34" s="125">
        <v>70.61</v>
      </c>
      <c r="D34" s="77">
        <v>2600</v>
      </c>
      <c r="E34" s="125">
        <v>52.91</v>
      </c>
      <c r="F34" s="160">
        <f>E34/C34*100</f>
        <v>74.932729075201806</v>
      </c>
      <c r="G34" s="53">
        <f>E34/D34*100</f>
        <v>2.0350000000000001</v>
      </c>
    </row>
    <row r="35" spans="2:7" x14ac:dyDescent="0.3">
      <c r="B35" s="59" t="s">
        <v>115</v>
      </c>
      <c r="C35" s="127">
        <v>70.61</v>
      </c>
      <c r="D35" s="126">
        <v>2600</v>
      </c>
      <c r="E35" s="127">
        <v>52.91</v>
      </c>
      <c r="F35" s="159">
        <f>E34/C34*100</f>
        <v>74.932729075201806</v>
      </c>
      <c r="G35" s="52">
        <v>20.51</v>
      </c>
    </row>
    <row r="36" spans="2:7" x14ac:dyDescent="0.3">
      <c r="B36" s="17" t="s">
        <v>16</v>
      </c>
      <c r="C36" s="127"/>
      <c r="D36" s="126"/>
      <c r="E36" s="127"/>
      <c r="F36" s="52"/>
      <c r="G36" s="52"/>
    </row>
    <row r="37" spans="2:7" x14ac:dyDescent="0.3">
      <c r="B37" s="48" t="s">
        <v>85</v>
      </c>
      <c r="C37" s="125">
        <v>977362.18</v>
      </c>
      <c r="D37" s="77">
        <v>2567549</v>
      </c>
      <c r="E37" s="125">
        <v>1300525.51</v>
      </c>
      <c r="F37" s="160">
        <f>E37/C37*100</f>
        <v>133.06484910230515</v>
      </c>
      <c r="G37" s="53">
        <f>E37/D37*100</f>
        <v>50.65241247586706</v>
      </c>
    </row>
    <row r="38" spans="2:7" ht="26.4" x14ac:dyDescent="0.3">
      <c r="B38" s="59" t="s">
        <v>155</v>
      </c>
      <c r="C38" s="127">
        <v>0</v>
      </c>
      <c r="D38" s="126">
        <v>299280</v>
      </c>
      <c r="E38" s="127">
        <v>100014.24</v>
      </c>
      <c r="F38" s="53">
        <v>0</v>
      </c>
      <c r="G38" s="52">
        <v>0</v>
      </c>
    </row>
    <row r="39" spans="2:7" x14ac:dyDescent="0.3">
      <c r="B39" s="59" t="s">
        <v>112</v>
      </c>
      <c r="C39" s="127">
        <v>975968.93</v>
      </c>
      <c r="D39" s="126">
        <v>2268269</v>
      </c>
      <c r="E39" s="127">
        <v>1199878.57</v>
      </c>
      <c r="F39" s="52">
        <f>E39/C39*100</f>
        <v>122.94229182070376</v>
      </c>
      <c r="G39" s="52">
        <f>E39/D39*100</f>
        <v>52.898424745918582</v>
      </c>
    </row>
    <row r="40" spans="2:7" x14ac:dyDescent="0.3">
      <c r="B40" s="59" t="s">
        <v>113</v>
      </c>
      <c r="C40" s="131">
        <v>694.14</v>
      </c>
      <c r="D40" s="162">
        <v>0</v>
      </c>
      <c r="E40" s="127">
        <v>632.70000000000005</v>
      </c>
      <c r="F40" s="52">
        <f>E39/C39*100</f>
        <v>122.94229182070376</v>
      </c>
      <c r="G40" s="159">
        <v>0</v>
      </c>
    </row>
    <row r="41" spans="2:7" x14ac:dyDescent="0.3">
      <c r="B41" s="17" t="s">
        <v>156</v>
      </c>
      <c r="C41" s="127">
        <v>0</v>
      </c>
      <c r="D41" s="126">
        <v>0</v>
      </c>
      <c r="E41" s="127">
        <v>0</v>
      </c>
      <c r="F41" s="159">
        <v>0</v>
      </c>
      <c r="G41" s="52">
        <v>0</v>
      </c>
    </row>
    <row r="42" spans="2:7" x14ac:dyDescent="0.3">
      <c r="B42" s="17"/>
      <c r="C42" s="129"/>
      <c r="D42" s="126"/>
      <c r="E42" s="129"/>
      <c r="F42" s="52" t="s">
        <v>47</v>
      </c>
      <c r="G42" s="52"/>
    </row>
    <row r="43" spans="2:7" x14ac:dyDescent="0.3">
      <c r="B43" s="110" t="s">
        <v>157</v>
      </c>
      <c r="C43" s="158">
        <v>699.41</v>
      </c>
      <c r="D43" s="154">
        <v>0</v>
      </c>
      <c r="E43" s="158">
        <v>886.91</v>
      </c>
      <c r="F43" s="160">
        <f>E43/C43*100</f>
        <v>126.80830986116871</v>
      </c>
      <c r="G43" s="160">
        <v>0</v>
      </c>
    </row>
    <row r="44" spans="2:7" x14ac:dyDescent="0.3">
      <c r="B44" s="17" t="s">
        <v>158</v>
      </c>
      <c r="C44" s="127">
        <v>699.41</v>
      </c>
      <c r="D44" s="126">
        <v>0</v>
      </c>
      <c r="E44" s="127">
        <v>886.91</v>
      </c>
      <c r="F44" s="52">
        <v>11.34</v>
      </c>
      <c r="G44" s="52">
        <v>99.77</v>
      </c>
    </row>
    <row r="45" spans="2:7" x14ac:dyDescent="0.3">
      <c r="B45" s="17"/>
      <c r="C45" s="127"/>
      <c r="D45" s="126"/>
      <c r="E45" s="127"/>
      <c r="F45" s="52"/>
      <c r="G45" s="52"/>
    </row>
    <row r="46" spans="2:7" x14ac:dyDescent="0.3">
      <c r="B46" s="110" t="s">
        <v>231</v>
      </c>
      <c r="C46" s="125">
        <v>0</v>
      </c>
      <c r="D46" s="77">
        <v>2510</v>
      </c>
      <c r="E46" s="127">
        <v>0</v>
      </c>
      <c r="F46" s="52">
        <v>0</v>
      </c>
      <c r="G46" s="52">
        <v>0</v>
      </c>
    </row>
    <row r="47" spans="2:7" x14ac:dyDescent="0.3">
      <c r="B47" s="17" t="s">
        <v>232</v>
      </c>
      <c r="C47" s="127">
        <v>0</v>
      </c>
      <c r="D47" s="126">
        <v>2510</v>
      </c>
      <c r="E47" s="127">
        <v>0</v>
      </c>
      <c r="F47" s="52">
        <v>0</v>
      </c>
      <c r="G47" s="52">
        <v>0</v>
      </c>
    </row>
    <row r="48" spans="2:7" x14ac:dyDescent="0.3">
      <c r="B48" s="17"/>
      <c r="C48" s="127"/>
      <c r="D48" s="126"/>
      <c r="E48" s="127"/>
      <c r="F48" s="52"/>
      <c r="G48" s="52"/>
    </row>
    <row r="49" spans="2:7" x14ac:dyDescent="0.3">
      <c r="B49" s="49" t="s">
        <v>47</v>
      </c>
      <c r="C49" s="129"/>
      <c r="D49" s="132"/>
      <c r="E49" s="129"/>
      <c r="F49" s="52"/>
      <c r="G49" s="23"/>
    </row>
    <row r="50" spans="2:7" x14ac:dyDescent="0.3">
      <c r="C50" s="134"/>
      <c r="D50" s="133"/>
      <c r="E50" s="134"/>
    </row>
    <row r="51" spans="2:7" x14ac:dyDescent="0.3">
      <c r="C51" s="133"/>
      <c r="D51" s="133"/>
      <c r="E51" s="133"/>
    </row>
    <row r="52" spans="2:7" x14ac:dyDescent="0.3">
      <c r="C52" s="133"/>
      <c r="D52" s="133"/>
      <c r="E52" s="133"/>
    </row>
  </sheetData>
  <mergeCells count="1">
    <mergeCell ref="B2:G2"/>
  </mergeCells>
  <pageMargins left="0.7" right="0.7" top="0.75" bottom="0.75" header="0.3" footer="0.3"/>
  <pageSetup paperSize="9" scale="6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G13"/>
  <sheetViews>
    <sheetView workbookViewId="0">
      <selection activeCell="E26" sqref="E25:E26"/>
    </sheetView>
  </sheetViews>
  <sheetFormatPr defaultRowHeight="14.4" x14ac:dyDescent="0.3"/>
  <cols>
    <col min="2" max="2" width="37.6640625" customWidth="1"/>
    <col min="3" max="5" width="25.33203125" customWidth="1"/>
    <col min="6" max="7" width="15.6640625" customWidth="1"/>
  </cols>
  <sheetData>
    <row r="1" spans="2:7" ht="17.399999999999999" x14ac:dyDescent="0.3">
      <c r="B1" s="12"/>
      <c r="C1" s="4"/>
      <c r="D1" s="12"/>
      <c r="E1" s="4"/>
      <c r="F1" s="4"/>
      <c r="G1" s="4"/>
    </row>
    <row r="2" spans="2:7" ht="15.75" customHeight="1" x14ac:dyDescent="0.3">
      <c r="B2" s="239" t="s">
        <v>32</v>
      </c>
      <c r="C2" s="239"/>
      <c r="D2" s="239"/>
      <c r="E2" s="239"/>
      <c r="F2" s="239"/>
      <c r="G2" s="239"/>
    </row>
    <row r="3" spans="2:7" ht="17.399999999999999" x14ac:dyDescent="0.3">
      <c r="B3" s="39"/>
      <c r="C3" s="40"/>
      <c r="D3" s="39"/>
      <c r="E3" s="40"/>
      <c r="F3" s="40"/>
      <c r="G3" s="40"/>
    </row>
    <row r="4" spans="2:7" ht="26.4" x14ac:dyDescent="0.3">
      <c r="B4" s="29" t="s">
        <v>8</v>
      </c>
      <c r="C4" s="29" t="s">
        <v>172</v>
      </c>
      <c r="D4" s="29" t="s">
        <v>189</v>
      </c>
      <c r="E4" s="29" t="s">
        <v>201</v>
      </c>
      <c r="F4" s="29" t="s">
        <v>19</v>
      </c>
      <c r="G4" s="29" t="s">
        <v>36</v>
      </c>
    </row>
    <row r="5" spans="2:7" x14ac:dyDescent="0.3">
      <c r="B5" s="31">
        <v>1</v>
      </c>
      <c r="C5" s="31">
        <v>5</v>
      </c>
      <c r="D5" s="31">
        <v>3</v>
      </c>
      <c r="E5" s="31">
        <v>5</v>
      </c>
      <c r="F5" s="31" t="s">
        <v>28</v>
      </c>
      <c r="G5" s="31" t="s">
        <v>95</v>
      </c>
    </row>
    <row r="6" spans="2:7" ht="15.75" customHeight="1" x14ac:dyDescent="0.3">
      <c r="B6" s="5" t="s">
        <v>34</v>
      </c>
      <c r="C6" s="125">
        <v>1088761.1499999999</v>
      </c>
      <c r="D6" s="212">
        <v>2676454</v>
      </c>
      <c r="E6" s="212">
        <v>1347523.17</v>
      </c>
      <c r="F6" s="55">
        <f>E6/C6*100</f>
        <v>123.76664707406211</v>
      </c>
      <c r="G6" s="55">
        <f>E6/D6*100</f>
        <v>50.347331581263866</v>
      </c>
    </row>
    <row r="7" spans="2:7" ht="15.75" customHeight="1" x14ac:dyDescent="0.3">
      <c r="B7" s="5" t="s">
        <v>86</v>
      </c>
      <c r="C7" s="125">
        <v>1088761.1499999999</v>
      </c>
      <c r="D7" s="199">
        <v>2676454</v>
      </c>
      <c r="E7" s="199">
        <v>1347523.17</v>
      </c>
      <c r="F7" s="55">
        <f>E7/C7*100</f>
        <v>123.76664707406211</v>
      </c>
      <c r="G7" s="55">
        <f>E7/D7*100</f>
        <v>50.347331581263866</v>
      </c>
    </row>
    <row r="8" spans="2:7" x14ac:dyDescent="0.3">
      <c r="B8" s="11" t="s">
        <v>97</v>
      </c>
      <c r="C8" s="127">
        <v>1088761.1499999999</v>
      </c>
      <c r="D8" s="198">
        <v>2676454</v>
      </c>
      <c r="E8" s="200">
        <v>1347523.17</v>
      </c>
      <c r="F8" s="57">
        <f>E8/C8*100</f>
        <v>123.76664707406211</v>
      </c>
      <c r="G8" s="57">
        <f>E8/D8*100</f>
        <v>50.347331581263866</v>
      </c>
    </row>
    <row r="9" spans="2:7" x14ac:dyDescent="0.3">
      <c r="B9" s="10" t="s">
        <v>12</v>
      </c>
      <c r="C9" s="52"/>
      <c r="D9" s="43"/>
      <c r="E9" s="52"/>
      <c r="F9" s="52"/>
      <c r="G9" s="52"/>
    </row>
    <row r="11" spans="2:7" x14ac:dyDescent="0.3">
      <c r="B11" s="25"/>
      <c r="C11" s="25"/>
      <c r="D11" s="25"/>
      <c r="E11" s="25"/>
      <c r="F11" s="25"/>
      <c r="G11" s="25"/>
    </row>
    <row r="12" spans="2:7" x14ac:dyDescent="0.3">
      <c r="B12" s="25"/>
      <c r="C12" s="25"/>
      <c r="D12" s="25"/>
      <c r="E12" s="25"/>
      <c r="F12" s="25"/>
      <c r="G12" s="25"/>
    </row>
    <row r="13" spans="2:7" x14ac:dyDescent="0.3">
      <c r="B13" s="25"/>
      <c r="C13" s="25"/>
      <c r="D13" s="25"/>
      <c r="E13" s="25"/>
      <c r="F13" s="25"/>
      <c r="G13" s="25"/>
    </row>
  </sheetData>
  <mergeCells count="1">
    <mergeCell ref="B2:G2"/>
  </mergeCells>
  <pageMargins left="0.7" right="0.7" top="0.75" bottom="0.75" header="0.3" footer="0.3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204"/>
  <sheetViews>
    <sheetView zoomScale="120" zoomScaleNormal="120" workbookViewId="0">
      <selection activeCell="C154" sqref="C154"/>
    </sheetView>
  </sheetViews>
  <sheetFormatPr defaultRowHeight="14.4" x14ac:dyDescent="0.3"/>
  <cols>
    <col min="2" max="2" width="7.44140625" bestFit="1" customWidth="1"/>
    <col min="3" max="3" width="8.44140625" bestFit="1" customWidth="1"/>
    <col min="4" max="4" width="25.44140625" customWidth="1"/>
    <col min="5" max="5" width="39" customWidth="1"/>
    <col min="6" max="8" width="24.33203125" customWidth="1"/>
    <col min="9" max="9" width="15.6640625" customWidth="1"/>
    <col min="10" max="10" width="24.33203125" customWidth="1"/>
  </cols>
  <sheetData>
    <row r="1" spans="2:10" ht="17.399999999999999" x14ac:dyDescent="0.3">
      <c r="B1" s="3"/>
      <c r="C1" s="3"/>
      <c r="D1" s="3"/>
      <c r="E1" s="3"/>
      <c r="F1" s="3"/>
      <c r="G1" s="3"/>
      <c r="H1" s="3"/>
      <c r="I1" s="4"/>
      <c r="J1" s="4"/>
    </row>
    <row r="2" spans="2:10" ht="18" customHeight="1" x14ac:dyDescent="0.3">
      <c r="B2" s="239" t="s">
        <v>9</v>
      </c>
      <c r="C2" s="239"/>
      <c r="D2" s="239"/>
      <c r="E2" s="239"/>
      <c r="F2" s="239"/>
      <c r="G2" s="239"/>
      <c r="H2" s="239"/>
      <c r="I2" s="239"/>
      <c r="J2" s="19"/>
    </row>
    <row r="3" spans="2:10" ht="17.399999999999999" x14ac:dyDescent="0.3">
      <c r="B3" s="39"/>
      <c r="C3" s="39"/>
      <c r="D3" s="39"/>
      <c r="E3" s="39"/>
      <c r="F3" s="39"/>
      <c r="G3" s="39"/>
      <c r="H3" s="39"/>
      <c r="I3" s="40"/>
      <c r="J3" s="4"/>
    </row>
    <row r="4" spans="2:10" ht="15.6" x14ac:dyDescent="0.3">
      <c r="B4" s="281" t="s">
        <v>41</v>
      </c>
      <c r="C4" s="281"/>
      <c r="D4" s="281"/>
      <c r="E4" s="281"/>
      <c r="F4" s="281"/>
      <c r="G4" s="281"/>
      <c r="H4" s="281"/>
      <c r="I4" s="281"/>
    </row>
    <row r="5" spans="2:10" ht="17.399999999999999" x14ac:dyDescent="0.3">
      <c r="B5" s="39"/>
      <c r="C5" s="39"/>
      <c r="D5" s="39"/>
      <c r="E5" s="39"/>
      <c r="F5" s="39"/>
      <c r="G5" s="39"/>
      <c r="H5" s="39"/>
      <c r="I5" s="40"/>
    </row>
    <row r="6" spans="2:10" ht="26.4" x14ac:dyDescent="0.3">
      <c r="B6" s="267" t="s">
        <v>8</v>
      </c>
      <c r="C6" s="268"/>
      <c r="D6" s="268"/>
      <c r="E6" s="269"/>
      <c r="F6" s="29" t="s">
        <v>189</v>
      </c>
      <c r="G6" s="29" t="s">
        <v>200</v>
      </c>
      <c r="H6" s="29" t="s">
        <v>201</v>
      </c>
      <c r="I6" s="29" t="s">
        <v>36</v>
      </c>
    </row>
    <row r="7" spans="2:10" s="32" customFormat="1" ht="10.199999999999999" x14ac:dyDescent="0.2">
      <c r="B7" s="264">
        <v>1</v>
      </c>
      <c r="C7" s="265"/>
      <c r="D7" s="265"/>
      <c r="E7" s="266"/>
      <c r="F7" s="31">
        <v>2</v>
      </c>
      <c r="G7" s="31">
        <v>3</v>
      </c>
      <c r="H7" s="31">
        <v>4</v>
      </c>
      <c r="I7" s="31" t="s">
        <v>96</v>
      </c>
    </row>
    <row r="8" spans="2:10" ht="30" customHeight="1" x14ac:dyDescent="0.3">
      <c r="B8" s="275"/>
      <c r="C8" s="276"/>
      <c r="D8" s="277"/>
      <c r="E8" s="86" t="s">
        <v>167</v>
      </c>
      <c r="F8" s="199">
        <v>2676454</v>
      </c>
      <c r="G8" s="232">
        <v>0</v>
      </c>
      <c r="H8" s="199">
        <v>1347523.17</v>
      </c>
      <c r="I8" s="44">
        <f t="shared" ref="I8:I13" si="0">H8/F8*100</f>
        <v>50.347331581263866</v>
      </c>
    </row>
    <row r="9" spans="2:10" ht="30" customHeight="1" x14ac:dyDescent="0.3">
      <c r="B9" s="275" t="s">
        <v>138</v>
      </c>
      <c r="C9" s="276"/>
      <c r="D9" s="277"/>
      <c r="E9" s="86" t="s">
        <v>139</v>
      </c>
      <c r="F9" s="212">
        <v>2676454</v>
      </c>
      <c r="G9" s="232">
        <v>0</v>
      </c>
      <c r="H9" s="199">
        <v>1347523.17</v>
      </c>
      <c r="I9" s="44">
        <f t="shared" si="0"/>
        <v>50.347331581263866</v>
      </c>
    </row>
    <row r="10" spans="2:10" ht="30" customHeight="1" x14ac:dyDescent="0.3">
      <c r="B10" s="275" t="s">
        <v>140</v>
      </c>
      <c r="C10" s="276"/>
      <c r="D10" s="277"/>
      <c r="E10" s="86" t="s">
        <v>144</v>
      </c>
      <c r="F10" s="233">
        <v>95003</v>
      </c>
      <c r="G10" s="232">
        <v>0</v>
      </c>
      <c r="H10" s="232">
        <v>96938</v>
      </c>
      <c r="I10" s="44">
        <f>H10/F10*100</f>
        <v>102.03677778596465</v>
      </c>
    </row>
    <row r="11" spans="2:10" ht="30" customHeight="1" x14ac:dyDescent="0.3">
      <c r="B11" s="275" t="s">
        <v>92</v>
      </c>
      <c r="C11" s="276"/>
      <c r="D11" s="277"/>
      <c r="E11" s="86" t="s">
        <v>98</v>
      </c>
      <c r="F11" s="233">
        <v>89603</v>
      </c>
      <c r="G11" s="232">
        <v>0</v>
      </c>
      <c r="H11" s="232">
        <v>91143</v>
      </c>
      <c r="I11" s="44">
        <f t="shared" si="0"/>
        <v>101.71869245449372</v>
      </c>
    </row>
    <row r="12" spans="2:10" ht="30" customHeight="1" x14ac:dyDescent="0.3">
      <c r="B12" s="278" t="s">
        <v>208</v>
      </c>
      <c r="C12" s="279"/>
      <c r="D12" s="280"/>
      <c r="E12" s="48" t="s">
        <v>99</v>
      </c>
      <c r="F12" s="135">
        <v>89603</v>
      </c>
      <c r="G12" s="77">
        <v>0</v>
      </c>
      <c r="H12" s="77">
        <v>91143</v>
      </c>
      <c r="I12" s="54">
        <f t="shared" si="0"/>
        <v>101.71869245449372</v>
      </c>
    </row>
    <row r="13" spans="2:10" x14ac:dyDescent="0.3">
      <c r="B13" s="60"/>
      <c r="C13" s="61">
        <v>32</v>
      </c>
      <c r="D13" s="62"/>
      <c r="E13" s="48" t="s">
        <v>88</v>
      </c>
      <c r="F13" s="135">
        <v>89203</v>
      </c>
      <c r="G13" s="77">
        <v>0</v>
      </c>
      <c r="H13" s="77">
        <v>90553.26</v>
      </c>
      <c r="I13" s="54">
        <f t="shared" si="0"/>
        <v>101.51369348564509</v>
      </c>
    </row>
    <row r="14" spans="2:10" x14ac:dyDescent="0.3">
      <c r="B14" s="63"/>
      <c r="C14" s="64"/>
      <c r="D14" s="65">
        <v>3211</v>
      </c>
      <c r="E14" s="18" t="s">
        <v>56</v>
      </c>
      <c r="F14" s="111">
        <v>9100</v>
      </c>
      <c r="G14" s="126">
        <v>0</v>
      </c>
      <c r="H14" s="126">
        <v>3451.38</v>
      </c>
      <c r="I14" s="56">
        <f t="shared" ref="I14:I23" si="1">H14/F14*100</f>
        <v>37.927252747252751</v>
      </c>
    </row>
    <row r="15" spans="2:10" x14ac:dyDescent="0.3">
      <c r="B15" s="66"/>
      <c r="C15" s="67" t="s">
        <v>47</v>
      </c>
      <c r="D15" s="68">
        <v>3213</v>
      </c>
      <c r="E15" s="49" t="s">
        <v>89</v>
      </c>
      <c r="F15" s="111">
        <v>1503</v>
      </c>
      <c r="G15" s="126">
        <v>0</v>
      </c>
      <c r="H15" s="126">
        <v>0</v>
      </c>
      <c r="I15" s="56">
        <f t="shared" si="1"/>
        <v>0</v>
      </c>
    </row>
    <row r="16" spans="2:10" x14ac:dyDescent="0.3">
      <c r="B16" s="66"/>
      <c r="C16" s="67"/>
      <c r="D16" s="68">
        <v>3221</v>
      </c>
      <c r="E16" s="49" t="s">
        <v>61</v>
      </c>
      <c r="F16" s="111">
        <v>15900</v>
      </c>
      <c r="G16" s="126">
        <v>0</v>
      </c>
      <c r="H16" s="126">
        <v>3484.08</v>
      </c>
      <c r="I16" s="56">
        <f t="shared" si="1"/>
        <v>21.912452830188677</v>
      </c>
    </row>
    <row r="17" spans="2:9" x14ac:dyDescent="0.3">
      <c r="B17" s="66"/>
      <c r="C17" s="180"/>
      <c r="D17" s="181">
        <v>3222</v>
      </c>
      <c r="E17" s="49" t="s">
        <v>202</v>
      </c>
      <c r="F17" s="111">
        <v>500</v>
      </c>
      <c r="G17" s="126">
        <v>0</v>
      </c>
      <c r="H17" s="126">
        <v>49.35</v>
      </c>
      <c r="I17" s="56">
        <f t="shared" si="1"/>
        <v>9.8699999999999992</v>
      </c>
    </row>
    <row r="18" spans="2:9" x14ac:dyDescent="0.3">
      <c r="B18" s="66"/>
      <c r="C18" s="67"/>
      <c r="D18" s="68">
        <v>3223</v>
      </c>
      <c r="E18" s="49" t="s">
        <v>63</v>
      </c>
      <c r="F18" s="111">
        <v>37492</v>
      </c>
      <c r="G18" s="126">
        <v>0</v>
      </c>
      <c r="H18" s="126">
        <v>2554</v>
      </c>
      <c r="I18" s="56">
        <f t="shared" si="1"/>
        <v>6.8121199189160349</v>
      </c>
    </row>
    <row r="19" spans="2:9" x14ac:dyDescent="0.3">
      <c r="B19" s="66"/>
      <c r="C19" s="67"/>
      <c r="D19" s="68">
        <v>3224</v>
      </c>
      <c r="E19" s="49" t="s">
        <v>116</v>
      </c>
      <c r="F19" s="111">
        <v>1900</v>
      </c>
      <c r="G19" s="126">
        <v>0</v>
      </c>
      <c r="H19" s="126">
        <v>638.59</v>
      </c>
      <c r="I19" s="56">
        <f t="shared" si="1"/>
        <v>33.61</v>
      </c>
    </row>
    <row r="20" spans="2:9" x14ac:dyDescent="0.3">
      <c r="B20" s="66"/>
      <c r="C20" s="67"/>
      <c r="D20" s="68">
        <v>3225</v>
      </c>
      <c r="E20" s="49" t="s">
        <v>65</v>
      </c>
      <c r="F20" s="111">
        <v>1100</v>
      </c>
      <c r="G20" s="126">
        <v>0</v>
      </c>
      <c r="H20" s="126">
        <v>0</v>
      </c>
      <c r="I20" s="56">
        <f t="shared" si="1"/>
        <v>0</v>
      </c>
    </row>
    <row r="21" spans="2:9" x14ac:dyDescent="0.3">
      <c r="B21" s="66"/>
      <c r="C21" s="67"/>
      <c r="D21" s="68">
        <v>3227</v>
      </c>
      <c r="E21" s="49" t="s">
        <v>117</v>
      </c>
      <c r="F21" s="111">
        <v>1300</v>
      </c>
      <c r="G21" s="126">
        <v>0</v>
      </c>
      <c r="H21" s="126">
        <v>0</v>
      </c>
      <c r="I21" s="56">
        <f t="shared" si="1"/>
        <v>0</v>
      </c>
    </row>
    <row r="22" spans="2:9" x14ac:dyDescent="0.3">
      <c r="B22" s="66"/>
      <c r="C22" s="67"/>
      <c r="D22" s="68">
        <v>3231</v>
      </c>
      <c r="E22" s="49" t="s">
        <v>118</v>
      </c>
      <c r="F22" s="111">
        <v>1200</v>
      </c>
      <c r="G22" s="126">
        <v>0</v>
      </c>
      <c r="H22" s="126">
        <v>459.1</v>
      </c>
      <c r="I22" s="56">
        <f t="shared" si="1"/>
        <v>38.258333333333333</v>
      </c>
    </row>
    <row r="23" spans="2:9" x14ac:dyDescent="0.3">
      <c r="B23" s="66"/>
      <c r="C23" s="67"/>
      <c r="D23" s="68">
        <v>3232</v>
      </c>
      <c r="E23" s="49" t="s">
        <v>69</v>
      </c>
      <c r="F23" s="111">
        <v>4000</v>
      </c>
      <c r="G23" s="126">
        <v>0</v>
      </c>
      <c r="H23" s="126">
        <v>4263.6499999999996</v>
      </c>
      <c r="I23" s="56">
        <f t="shared" si="1"/>
        <v>106.59124999999999</v>
      </c>
    </row>
    <row r="24" spans="2:9" x14ac:dyDescent="0.3">
      <c r="B24" s="66"/>
      <c r="C24" s="67"/>
      <c r="D24" s="68">
        <v>3233</v>
      </c>
      <c r="E24" s="49" t="s">
        <v>70</v>
      </c>
      <c r="F24" s="111">
        <v>0</v>
      </c>
      <c r="G24" s="126">
        <v>0</v>
      </c>
      <c r="H24" s="126">
        <v>0</v>
      </c>
      <c r="I24" s="56">
        <v>0</v>
      </c>
    </row>
    <row r="25" spans="2:9" x14ac:dyDescent="0.3">
      <c r="B25" s="66"/>
      <c r="C25" s="67"/>
      <c r="D25" s="68">
        <v>3234</v>
      </c>
      <c r="E25" s="49" t="s">
        <v>71</v>
      </c>
      <c r="F25" s="111">
        <v>5600</v>
      </c>
      <c r="G25" s="126">
        <v>0</v>
      </c>
      <c r="H25" s="126">
        <v>3349.36</v>
      </c>
      <c r="I25" s="56">
        <f t="shared" ref="I25:I33" si="2">H25/F25*100</f>
        <v>59.810000000000009</v>
      </c>
    </row>
    <row r="26" spans="2:9" x14ac:dyDescent="0.3">
      <c r="B26" s="66"/>
      <c r="C26" s="141"/>
      <c r="D26" s="142">
        <v>3236</v>
      </c>
      <c r="E26" s="49" t="s">
        <v>174</v>
      </c>
      <c r="F26" s="111">
        <v>3200</v>
      </c>
      <c r="G26" s="126">
        <v>0</v>
      </c>
      <c r="H26" s="126">
        <v>3185.4</v>
      </c>
      <c r="I26" s="56">
        <f t="shared" si="2"/>
        <v>99.543750000000003</v>
      </c>
    </row>
    <row r="27" spans="2:9" x14ac:dyDescent="0.3">
      <c r="B27" s="66"/>
      <c r="C27" s="141"/>
      <c r="D27" s="142">
        <v>3237</v>
      </c>
      <c r="E27" s="49" t="s">
        <v>175</v>
      </c>
      <c r="F27" s="111">
        <v>600</v>
      </c>
      <c r="G27" s="126">
        <v>0</v>
      </c>
      <c r="H27" s="126">
        <v>0</v>
      </c>
      <c r="I27" s="56">
        <f t="shared" si="2"/>
        <v>0</v>
      </c>
    </row>
    <row r="28" spans="2:9" x14ac:dyDescent="0.3">
      <c r="B28" s="66"/>
      <c r="C28" s="67"/>
      <c r="D28" s="68">
        <v>3238</v>
      </c>
      <c r="E28" s="49" t="s">
        <v>90</v>
      </c>
      <c r="F28" s="111">
        <v>2570</v>
      </c>
      <c r="G28" s="126">
        <v>0</v>
      </c>
      <c r="H28" s="126">
        <v>604.16999999999996</v>
      </c>
      <c r="I28" s="56">
        <f t="shared" si="2"/>
        <v>23.508560311284047</v>
      </c>
    </row>
    <row r="29" spans="2:9" x14ac:dyDescent="0.3">
      <c r="B29" s="66"/>
      <c r="C29" s="180"/>
      <c r="D29" s="181">
        <v>3239</v>
      </c>
      <c r="E29" s="49" t="s">
        <v>203</v>
      </c>
      <c r="F29" s="111">
        <v>1000</v>
      </c>
      <c r="G29" s="126">
        <v>0</v>
      </c>
      <c r="H29" s="126">
        <v>647.5</v>
      </c>
      <c r="I29" s="56">
        <f t="shared" si="2"/>
        <v>64.75</v>
      </c>
    </row>
    <row r="30" spans="2:9" x14ac:dyDescent="0.3">
      <c r="B30" s="66"/>
      <c r="C30" s="180"/>
      <c r="D30" s="181">
        <v>3294</v>
      </c>
      <c r="E30" s="49" t="s">
        <v>204</v>
      </c>
      <c r="F30" s="111">
        <v>800</v>
      </c>
      <c r="G30" s="126">
        <v>0</v>
      </c>
      <c r="H30" s="126">
        <v>0</v>
      </c>
      <c r="I30" s="56">
        <f t="shared" si="2"/>
        <v>0</v>
      </c>
    </row>
    <row r="31" spans="2:9" x14ac:dyDescent="0.3">
      <c r="B31" s="66"/>
      <c r="C31" s="67"/>
      <c r="D31" s="68">
        <v>3299</v>
      </c>
      <c r="E31" s="49" t="s">
        <v>75</v>
      </c>
      <c r="F31" s="111">
        <v>1438</v>
      </c>
      <c r="G31" s="126">
        <v>0</v>
      </c>
      <c r="H31" s="126">
        <v>375</v>
      </c>
      <c r="I31" s="56">
        <f t="shared" si="2"/>
        <v>26.077885952712098</v>
      </c>
    </row>
    <row r="32" spans="2:9" x14ac:dyDescent="0.3">
      <c r="B32" s="82"/>
      <c r="C32" s="83">
        <v>34</v>
      </c>
      <c r="D32" s="84"/>
      <c r="E32" s="48" t="s">
        <v>91</v>
      </c>
      <c r="F32" s="135">
        <v>400</v>
      </c>
      <c r="G32" s="77">
        <v>0</v>
      </c>
      <c r="H32" s="77">
        <v>0</v>
      </c>
      <c r="I32" s="54">
        <f t="shared" si="2"/>
        <v>0</v>
      </c>
    </row>
    <row r="33" spans="2:10" x14ac:dyDescent="0.3">
      <c r="B33" s="66"/>
      <c r="C33" s="67"/>
      <c r="D33" s="68">
        <v>3431</v>
      </c>
      <c r="E33" s="49" t="s">
        <v>78</v>
      </c>
      <c r="F33" s="111">
        <v>400</v>
      </c>
      <c r="G33" s="126">
        <v>0</v>
      </c>
      <c r="H33" s="126">
        <v>0</v>
      </c>
      <c r="I33" s="56">
        <f t="shared" si="2"/>
        <v>0</v>
      </c>
    </row>
    <row r="34" spans="2:10" ht="27.6" customHeight="1" x14ac:dyDescent="0.3">
      <c r="B34" s="66"/>
      <c r="C34" s="67"/>
      <c r="D34" s="68"/>
      <c r="E34" s="85"/>
      <c r="F34" s="161"/>
      <c r="G34" s="51"/>
      <c r="H34" s="128"/>
      <c r="I34" s="51"/>
    </row>
    <row r="35" spans="2:10" ht="26.4" customHeight="1" x14ac:dyDescent="0.3">
      <c r="B35" s="284" t="s">
        <v>100</v>
      </c>
      <c r="C35" s="285"/>
      <c r="D35" s="286"/>
      <c r="E35" s="69" t="s">
        <v>101</v>
      </c>
      <c r="F35" s="233">
        <v>5400</v>
      </c>
      <c r="G35" s="232">
        <v>0</v>
      </c>
      <c r="H35" s="232">
        <v>0</v>
      </c>
      <c r="I35" s="44">
        <f>H35/F35*100</f>
        <v>0</v>
      </c>
    </row>
    <row r="36" spans="2:10" ht="22.2" customHeight="1" x14ac:dyDescent="0.3">
      <c r="B36" s="287" t="s">
        <v>208</v>
      </c>
      <c r="C36" s="288"/>
      <c r="D36" s="289"/>
      <c r="E36" s="69" t="s">
        <v>99</v>
      </c>
      <c r="F36" s="233">
        <v>5400</v>
      </c>
      <c r="G36" s="232">
        <v>0</v>
      </c>
      <c r="H36" s="232">
        <v>0</v>
      </c>
      <c r="I36" s="44">
        <f>H36/F36*100</f>
        <v>0</v>
      </c>
    </row>
    <row r="37" spans="2:10" ht="31.8" customHeight="1" x14ac:dyDescent="0.3">
      <c r="B37" s="60" t="s">
        <v>47</v>
      </c>
      <c r="C37" s="61">
        <v>42</v>
      </c>
      <c r="D37" s="65"/>
      <c r="E37" s="48" t="s">
        <v>79</v>
      </c>
      <c r="F37" s="135">
        <v>5400</v>
      </c>
      <c r="G37" s="54">
        <v>0</v>
      </c>
      <c r="H37" s="77">
        <v>0</v>
      </c>
      <c r="I37" s="54">
        <f>H37/F37*100</f>
        <v>0</v>
      </c>
    </row>
    <row r="38" spans="2:10" x14ac:dyDescent="0.3">
      <c r="B38" s="60"/>
      <c r="C38" s="64"/>
      <c r="D38" s="65">
        <v>4221</v>
      </c>
      <c r="E38" s="49" t="s">
        <v>119</v>
      </c>
      <c r="F38" s="111">
        <v>5400</v>
      </c>
      <c r="G38" s="56">
        <v>0</v>
      </c>
      <c r="H38" s="126">
        <v>0</v>
      </c>
      <c r="I38" s="56">
        <f>H38/F38*100</f>
        <v>0</v>
      </c>
    </row>
    <row r="39" spans="2:10" ht="27" customHeight="1" x14ac:dyDescent="0.3">
      <c r="B39" s="63"/>
      <c r="C39" s="64"/>
      <c r="D39" s="65"/>
      <c r="E39" s="49"/>
      <c r="F39" s="111"/>
      <c r="G39" s="56"/>
      <c r="H39" s="126"/>
      <c r="I39" s="56"/>
    </row>
    <row r="40" spans="2:10" ht="25.5" customHeight="1" x14ac:dyDescent="0.3">
      <c r="B40" s="278" t="s">
        <v>141</v>
      </c>
      <c r="C40" s="279"/>
      <c r="D40" s="280"/>
      <c r="E40" s="48" t="s">
        <v>102</v>
      </c>
      <c r="F40" s="135">
        <v>479102</v>
      </c>
      <c r="G40" s="77">
        <v>0</v>
      </c>
      <c r="H40" s="77">
        <v>182835.9</v>
      </c>
      <c r="I40" s="54">
        <f>H40/F40*100</f>
        <v>38.162207630107993</v>
      </c>
      <c r="J40" s="81"/>
    </row>
    <row r="41" spans="2:10" ht="26.4" x14ac:dyDescent="0.3">
      <c r="B41" s="278" t="s">
        <v>105</v>
      </c>
      <c r="C41" s="279"/>
      <c r="D41" s="280"/>
      <c r="E41" s="48" t="s">
        <v>106</v>
      </c>
      <c r="F41" s="135">
        <v>8472</v>
      </c>
      <c r="G41" s="77">
        <v>0</v>
      </c>
      <c r="H41" s="77">
        <v>7434.97</v>
      </c>
      <c r="I41" s="54">
        <f>H41/F41*100</f>
        <v>87.759324834749762</v>
      </c>
    </row>
    <row r="42" spans="2:10" ht="14.4" customHeight="1" x14ac:dyDescent="0.3">
      <c r="B42" s="60"/>
      <c r="C42" s="61"/>
      <c r="D42" s="62"/>
      <c r="E42" s="48"/>
      <c r="F42" s="111"/>
      <c r="G42" s="126"/>
      <c r="H42" s="126"/>
      <c r="I42" s="56"/>
    </row>
    <row r="43" spans="2:10" x14ac:dyDescent="0.3">
      <c r="B43" s="278" t="s">
        <v>209</v>
      </c>
      <c r="C43" s="279"/>
      <c r="D43" s="280"/>
      <c r="E43" s="48" t="s">
        <v>103</v>
      </c>
      <c r="F43" s="135">
        <v>2462</v>
      </c>
      <c r="G43" s="77">
        <v>0</v>
      </c>
      <c r="H43" s="77">
        <v>1642.29</v>
      </c>
      <c r="I43" s="54">
        <f>H43/F43*100</f>
        <v>66.705523964256699</v>
      </c>
    </row>
    <row r="44" spans="2:10" x14ac:dyDescent="0.3">
      <c r="B44" s="60"/>
      <c r="C44" s="61">
        <v>32</v>
      </c>
      <c r="D44" s="62"/>
      <c r="E44" s="48" t="s">
        <v>88</v>
      </c>
      <c r="F44" s="135">
        <v>2462</v>
      </c>
      <c r="G44" s="77">
        <v>0</v>
      </c>
      <c r="H44" s="77">
        <v>1642.29</v>
      </c>
      <c r="I44" s="54">
        <f>H44/F44*100</f>
        <v>66.705523964256699</v>
      </c>
    </row>
    <row r="45" spans="2:10" x14ac:dyDescent="0.3">
      <c r="B45" s="63"/>
      <c r="C45" s="64"/>
      <c r="D45" s="65">
        <v>3221</v>
      </c>
      <c r="E45" s="49" t="s">
        <v>176</v>
      </c>
      <c r="F45" s="111">
        <v>962</v>
      </c>
      <c r="G45" s="126">
        <v>0</v>
      </c>
      <c r="H45" s="126">
        <v>0</v>
      </c>
      <c r="I45" s="56">
        <f>H45/F45*100</f>
        <v>0</v>
      </c>
    </row>
    <row r="46" spans="2:10" x14ac:dyDescent="0.3">
      <c r="B46" s="63"/>
      <c r="C46" s="64"/>
      <c r="D46" s="65">
        <v>3225</v>
      </c>
      <c r="E46" s="49" t="s">
        <v>205</v>
      </c>
      <c r="F46" s="111">
        <v>100</v>
      </c>
      <c r="G46" s="126">
        <v>0</v>
      </c>
      <c r="H46" s="126">
        <v>0</v>
      </c>
      <c r="I46" s="56">
        <f>H46/F46*100</f>
        <v>0</v>
      </c>
    </row>
    <row r="47" spans="2:10" x14ac:dyDescent="0.3">
      <c r="B47" s="63"/>
      <c r="C47" s="64"/>
      <c r="D47" s="65">
        <v>3231</v>
      </c>
      <c r="E47" s="49" t="s">
        <v>207</v>
      </c>
      <c r="F47" s="111">
        <v>450</v>
      </c>
      <c r="G47" s="126">
        <v>0</v>
      </c>
      <c r="H47" s="126">
        <v>450</v>
      </c>
      <c r="I47" s="56">
        <v>100</v>
      </c>
    </row>
    <row r="48" spans="2:10" x14ac:dyDescent="0.3">
      <c r="B48" s="63"/>
      <c r="C48" s="64"/>
      <c r="D48" s="65">
        <v>3237</v>
      </c>
      <c r="E48" s="49" t="s">
        <v>206</v>
      </c>
      <c r="F48" s="111">
        <v>950</v>
      </c>
      <c r="G48" s="126">
        <v>0</v>
      </c>
      <c r="H48" s="126">
        <v>1192.29</v>
      </c>
      <c r="I48" s="56">
        <f>H48/F48*100</f>
        <v>125.5042105263158</v>
      </c>
    </row>
    <row r="49" spans="2:9" x14ac:dyDescent="0.3">
      <c r="B49" s="63"/>
      <c r="C49" s="64"/>
      <c r="D49" s="65"/>
      <c r="E49" s="49"/>
      <c r="F49" s="111"/>
      <c r="G49" s="56"/>
      <c r="H49" s="126"/>
      <c r="I49" s="56"/>
    </row>
    <row r="50" spans="2:9" x14ac:dyDescent="0.3">
      <c r="B50" s="278" t="s">
        <v>210</v>
      </c>
      <c r="C50" s="279"/>
      <c r="D50" s="280"/>
      <c r="E50" s="116" t="s">
        <v>160</v>
      </c>
      <c r="F50" s="136">
        <v>2000</v>
      </c>
      <c r="G50" s="126">
        <v>0</v>
      </c>
      <c r="H50" s="154">
        <v>13.47</v>
      </c>
      <c r="I50" s="155">
        <f>H50/F50*100</f>
        <v>0.6735000000000001</v>
      </c>
    </row>
    <row r="51" spans="2:9" x14ac:dyDescent="0.3">
      <c r="B51" s="177"/>
      <c r="C51" s="178">
        <v>32</v>
      </c>
      <c r="D51" s="179"/>
      <c r="E51" s="48" t="s">
        <v>88</v>
      </c>
      <c r="F51" s="136">
        <v>0</v>
      </c>
      <c r="G51" s="126">
        <v>0</v>
      </c>
      <c r="H51" s="154">
        <v>13.47</v>
      </c>
      <c r="I51" s="155">
        <v>0</v>
      </c>
    </row>
    <row r="52" spans="2:9" ht="25.5" customHeight="1" x14ac:dyDescent="0.3">
      <c r="B52" s="177"/>
      <c r="C52" s="178"/>
      <c r="D52" s="118">
        <v>3221</v>
      </c>
      <c r="E52" s="117" t="s">
        <v>61</v>
      </c>
      <c r="F52" s="234">
        <v>0</v>
      </c>
      <c r="G52" s="126">
        <v>0</v>
      </c>
      <c r="H52" s="162">
        <v>13.47</v>
      </c>
      <c r="I52" s="124">
        <v>0</v>
      </c>
    </row>
    <row r="53" spans="2:9" ht="26.4" x14ac:dyDescent="0.3">
      <c r="B53" s="106"/>
      <c r="C53" s="107">
        <v>42</v>
      </c>
      <c r="D53" s="108"/>
      <c r="E53" s="48" t="s">
        <v>122</v>
      </c>
      <c r="F53" s="136">
        <v>2000</v>
      </c>
      <c r="G53" s="126">
        <v>0</v>
      </c>
      <c r="H53" s="154">
        <v>0</v>
      </c>
      <c r="I53" s="56">
        <v>0</v>
      </c>
    </row>
    <row r="54" spans="2:9" x14ac:dyDescent="0.3">
      <c r="B54" s="106"/>
      <c r="C54" s="107"/>
      <c r="D54" s="108">
        <v>422</v>
      </c>
      <c r="E54" s="49" t="s">
        <v>185</v>
      </c>
      <c r="F54" s="111">
        <v>2000</v>
      </c>
      <c r="G54" s="126">
        <v>0</v>
      </c>
      <c r="H54" s="126">
        <v>0</v>
      </c>
      <c r="I54" s="56">
        <v>99.96</v>
      </c>
    </row>
    <row r="55" spans="2:9" x14ac:dyDescent="0.3">
      <c r="B55" s="63"/>
      <c r="C55" s="64"/>
      <c r="D55" s="65" t="s">
        <v>47</v>
      </c>
      <c r="E55" s="49" t="s">
        <v>47</v>
      </c>
      <c r="F55" s="111" t="s">
        <v>47</v>
      </c>
      <c r="G55" s="126" t="s">
        <v>47</v>
      </c>
      <c r="H55" s="126" t="s">
        <v>47</v>
      </c>
      <c r="I55" s="56" t="s">
        <v>47</v>
      </c>
    </row>
    <row r="56" spans="2:9" x14ac:dyDescent="0.3">
      <c r="B56" s="278" t="s">
        <v>211</v>
      </c>
      <c r="C56" s="279"/>
      <c r="D56" s="280"/>
      <c r="E56" s="48" t="s">
        <v>104</v>
      </c>
      <c r="F56" s="135">
        <v>1500</v>
      </c>
      <c r="G56" s="77">
        <v>0</v>
      </c>
      <c r="H56" s="77">
        <v>0</v>
      </c>
      <c r="I56" s="54">
        <f>H56/F56*100</f>
        <v>0</v>
      </c>
    </row>
    <row r="57" spans="2:9" x14ac:dyDescent="0.3">
      <c r="B57" s="60"/>
      <c r="C57" s="61">
        <v>32</v>
      </c>
      <c r="D57" s="62"/>
      <c r="E57" s="48" t="s">
        <v>88</v>
      </c>
      <c r="F57" s="135">
        <v>1500</v>
      </c>
      <c r="G57" s="77">
        <v>0</v>
      </c>
      <c r="H57" s="77">
        <v>0</v>
      </c>
      <c r="I57" s="56">
        <v>27.13</v>
      </c>
    </row>
    <row r="58" spans="2:9" x14ac:dyDescent="0.3">
      <c r="B58" s="60"/>
      <c r="C58" s="61"/>
      <c r="D58" s="65">
        <v>3232</v>
      </c>
      <c r="E58" s="48" t="s">
        <v>180</v>
      </c>
      <c r="F58" s="111">
        <v>1500</v>
      </c>
      <c r="G58" s="126">
        <v>0</v>
      </c>
      <c r="H58" s="126">
        <v>0</v>
      </c>
      <c r="I58" s="56">
        <v>27.13</v>
      </c>
    </row>
    <row r="59" spans="2:9" x14ac:dyDescent="0.3">
      <c r="B59" s="106"/>
      <c r="C59" s="107"/>
      <c r="D59" s="65"/>
      <c r="E59" s="48"/>
      <c r="F59" s="111"/>
      <c r="G59" s="126"/>
      <c r="H59" s="126"/>
      <c r="I59" s="54"/>
    </row>
    <row r="60" spans="2:9" x14ac:dyDescent="0.3">
      <c r="B60" s="278" t="s">
        <v>212</v>
      </c>
      <c r="C60" s="279"/>
      <c r="D60" s="280"/>
      <c r="E60" s="48" t="s">
        <v>161</v>
      </c>
      <c r="F60" s="136">
        <v>0</v>
      </c>
      <c r="G60" s="126">
        <v>0</v>
      </c>
      <c r="H60" s="154">
        <v>5219.21</v>
      </c>
      <c r="I60" s="54">
        <f>H57/F57*100</f>
        <v>0</v>
      </c>
    </row>
    <row r="61" spans="2:9" x14ac:dyDescent="0.3">
      <c r="B61" s="106"/>
      <c r="C61" s="107">
        <v>32</v>
      </c>
      <c r="D61" s="65"/>
      <c r="E61" s="48" t="s">
        <v>88</v>
      </c>
      <c r="F61" s="136">
        <v>0</v>
      </c>
      <c r="G61" s="126">
        <v>0</v>
      </c>
      <c r="H61" s="154">
        <v>5219.21</v>
      </c>
      <c r="I61" s="56">
        <v>0</v>
      </c>
    </row>
    <row r="62" spans="2:9" x14ac:dyDescent="0.3">
      <c r="B62" s="63"/>
      <c r="C62" s="112"/>
      <c r="D62" s="64">
        <v>3221</v>
      </c>
      <c r="E62" s="49" t="s">
        <v>213</v>
      </c>
      <c r="F62" s="111">
        <v>0</v>
      </c>
      <c r="G62" s="126">
        <v>0</v>
      </c>
      <c r="H62" s="126">
        <v>4366.18</v>
      </c>
      <c r="I62" s="56">
        <v>0</v>
      </c>
    </row>
    <row r="63" spans="2:9" x14ac:dyDescent="0.3">
      <c r="B63" s="63"/>
      <c r="C63" s="112"/>
      <c r="D63" s="64">
        <v>3231</v>
      </c>
      <c r="E63" s="123" t="s">
        <v>123</v>
      </c>
      <c r="F63" s="111">
        <v>0</v>
      </c>
      <c r="G63" s="126">
        <v>0</v>
      </c>
      <c r="H63" s="126">
        <v>853.03</v>
      </c>
      <c r="I63" s="56">
        <v>0</v>
      </c>
    </row>
    <row r="64" spans="2:9" x14ac:dyDescent="0.3">
      <c r="B64" s="63"/>
      <c r="C64" s="64"/>
      <c r="D64" s="113"/>
      <c r="E64" s="65"/>
      <c r="F64" s="111"/>
      <c r="G64" s="126"/>
      <c r="H64" s="126"/>
      <c r="I64" s="56">
        <v>0</v>
      </c>
    </row>
    <row r="65" spans="2:9" x14ac:dyDescent="0.3">
      <c r="B65" s="278" t="s">
        <v>214</v>
      </c>
      <c r="C65" s="279"/>
      <c r="D65" s="280"/>
      <c r="E65" s="115" t="s">
        <v>162</v>
      </c>
      <c r="F65" s="136">
        <v>0</v>
      </c>
      <c r="G65" s="154">
        <v>0</v>
      </c>
      <c r="H65" s="154">
        <v>560</v>
      </c>
      <c r="I65" s="155">
        <v>0</v>
      </c>
    </row>
    <row r="66" spans="2:9" x14ac:dyDescent="0.3">
      <c r="B66" s="63"/>
      <c r="C66" s="107">
        <v>32</v>
      </c>
      <c r="D66" s="114"/>
      <c r="E66" s="48" t="s">
        <v>88</v>
      </c>
      <c r="F66" s="136">
        <v>0</v>
      </c>
      <c r="G66" s="154">
        <v>0</v>
      </c>
      <c r="H66" s="154">
        <v>560</v>
      </c>
      <c r="I66" s="56">
        <v>0</v>
      </c>
    </row>
    <row r="67" spans="2:9" ht="26.4" x14ac:dyDescent="0.3">
      <c r="B67" s="63"/>
      <c r="C67" s="64"/>
      <c r="D67" s="65">
        <v>3291</v>
      </c>
      <c r="E67" s="109" t="s">
        <v>215</v>
      </c>
      <c r="F67" s="111">
        <v>0</v>
      </c>
      <c r="G67" s="126">
        <v>0</v>
      </c>
      <c r="H67" s="126">
        <v>560</v>
      </c>
      <c r="I67" s="56">
        <v>0</v>
      </c>
    </row>
    <row r="68" spans="2:9" ht="18.75" customHeight="1" x14ac:dyDescent="0.3">
      <c r="B68" s="60"/>
      <c r="C68" s="61"/>
      <c r="D68" s="62" t="s">
        <v>47</v>
      </c>
      <c r="E68" s="48"/>
      <c r="F68" s="135"/>
      <c r="G68" s="77"/>
      <c r="H68" s="77"/>
      <c r="I68" s="56"/>
    </row>
    <row r="69" spans="2:9" ht="17.399999999999999" customHeight="1" x14ac:dyDescent="0.3">
      <c r="B69" s="278" t="s">
        <v>216</v>
      </c>
      <c r="C69" s="279"/>
      <c r="D69" s="280"/>
      <c r="E69" s="116" t="s">
        <v>217</v>
      </c>
      <c r="F69" s="136">
        <v>2510</v>
      </c>
      <c r="G69" s="154">
        <v>0</v>
      </c>
      <c r="H69" s="154">
        <v>0</v>
      </c>
      <c r="I69" s="56">
        <v>0</v>
      </c>
    </row>
    <row r="70" spans="2:9" ht="26.4" x14ac:dyDescent="0.3">
      <c r="B70" s="106"/>
      <c r="C70" s="107">
        <v>42</v>
      </c>
      <c r="D70" s="108"/>
      <c r="E70" s="48" t="s">
        <v>163</v>
      </c>
      <c r="F70" s="136">
        <v>2510</v>
      </c>
      <c r="G70" s="154">
        <v>0</v>
      </c>
      <c r="H70" s="154">
        <v>0</v>
      </c>
      <c r="I70" s="56">
        <v>0</v>
      </c>
    </row>
    <row r="71" spans="2:9" x14ac:dyDescent="0.3">
      <c r="B71" s="106"/>
      <c r="C71" s="107"/>
      <c r="D71" s="118">
        <v>4221</v>
      </c>
      <c r="E71" s="117" t="s">
        <v>185</v>
      </c>
      <c r="F71" s="111">
        <v>2510</v>
      </c>
      <c r="G71" s="126">
        <v>0</v>
      </c>
      <c r="H71" s="126">
        <v>0</v>
      </c>
      <c r="I71" s="124">
        <v>0</v>
      </c>
    </row>
    <row r="72" spans="2:9" x14ac:dyDescent="0.3">
      <c r="B72" s="60"/>
      <c r="C72" s="61"/>
      <c r="D72" s="62"/>
      <c r="E72" s="48"/>
      <c r="F72" s="111"/>
      <c r="G72" s="126" t="s">
        <v>47</v>
      </c>
      <c r="H72" s="126"/>
      <c r="I72" s="56"/>
    </row>
    <row r="73" spans="2:9" x14ac:dyDescent="0.3">
      <c r="B73" s="271" t="s">
        <v>109</v>
      </c>
      <c r="C73" s="272"/>
      <c r="D73" s="273"/>
      <c r="E73" s="94" t="s">
        <v>187</v>
      </c>
      <c r="F73" s="135">
        <v>47000</v>
      </c>
      <c r="G73" s="77">
        <v>0</v>
      </c>
      <c r="H73" s="77">
        <v>0</v>
      </c>
      <c r="I73" s="155">
        <f>H73/F73*100</f>
        <v>0</v>
      </c>
    </row>
    <row r="74" spans="2:9" ht="15.75" customHeight="1" x14ac:dyDescent="0.3">
      <c r="B74" s="271" t="s">
        <v>212</v>
      </c>
      <c r="C74" s="272"/>
      <c r="D74" s="273"/>
      <c r="E74" s="94" t="s">
        <v>108</v>
      </c>
      <c r="F74" s="135">
        <v>47000</v>
      </c>
      <c r="G74" s="77">
        <v>0</v>
      </c>
      <c r="H74" s="77">
        <v>0</v>
      </c>
      <c r="I74" s="54">
        <v>0</v>
      </c>
    </row>
    <row r="75" spans="2:9" ht="21.75" customHeight="1" x14ac:dyDescent="0.3">
      <c r="B75" s="90" t="s">
        <v>47</v>
      </c>
      <c r="C75" s="61">
        <v>42</v>
      </c>
      <c r="D75" s="91"/>
      <c r="E75" s="48" t="s">
        <v>163</v>
      </c>
      <c r="F75" s="135">
        <v>47000</v>
      </c>
      <c r="G75" s="77">
        <v>0</v>
      </c>
      <c r="H75" s="77">
        <v>0</v>
      </c>
      <c r="I75" s="54">
        <f>H75/F75*100</f>
        <v>0</v>
      </c>
    </row>
    <row r="76" spans="2:9" ht="21" customHeight="1" x14ac:dyDescent="0.3">
      <c r="B76" s="63"/>
      <c r="C76" s="64" t="s">
        <v>47</v>
      </c>
      <c r="D76" s="65">
        <v>4241</v>
      </c>
      <c r="E76" s="49" t="s">
        <v>124</v>
      </c>
      <c r="F76" s="111">
        <v>47000</v>
      </c>
      <c r="G76" s="126">
        <v>0</v>
      </c>
      <c r="H76" s="126">
        <v>0</v>
      </c>
      <c r="I76" s="56">
        <v>0</v>
      </c>
    </row>
    <row r="77" spans="2:9" ht="22.5" customHeight="1" x14ac:dyDescent="0.3">
      <c r="B77" s="88" t="s">
        <v>47</v>
      </c>
      <c r="C77" s="89" t="s">
        <v>47</v>
      </c>
      <c r="D77" s="87" t="s">
        <v>47</v>
      </c>
      <c r="E77" s="87" t="s">
        <v>47</v>
      </c>
      <c r="F77" s="111" t="s">
        <v>47</v>
      </c>
      <c r="G77" s="126" t="s">
        <v>47</v>
      </c>
      <c r="H77" s="126" t="s">
        <v>47</v>
      </c>
      <c r="I77" s="56" t="s">
        <v>47</v>
      </c>
    </row>
    <row r="78" spans="2:9" ht="21" customHeight="1" x14ac:dyDescent="0.3">
      <c r="B78" s="271" t="s">
        <v>110</v>
      </c>
      <c r="C78" s="272"/>
      <c r="D78" s="273"/>
      <c r="E78" s="94" t="s">
        <v>111</v>
      </c>
      <c r="F78" s="135">
        <v>450</v>
      </c>
      <c r="G78" s="77">
        <v>0</v>
      </c>
      <c r="H78" s="77">
        <v>0</v>
      </c>
      <c r="I78" s="54">
        <f>H78/F78*100</f>
        <v>0</v>
      </c>
    </row>
    <row r="79" spans="2:9" ht="14.4" customHeight="1" x14ac:dyDescent="0.3">
      <c r="B79" s="271" t="s">
        <v>209</v>
      </c>
      <c r="C79" s="272"/>
      <c r="D79" s="273"/>
      <c r="E79" s="48" t="s">
        <v>103</v>
      </c>
      <c r="F79" s="135">
        <v>450</v>
      </c>
      <c r="G79" s="77">
        <v>0</v>
      </c>
      <c r="H79" s="77">
        <v>0</v>
      </c>
      <c r="I79" s="54">
        <f>H79/F79*100</f>
        <v>0</v>
      </c>
    </row>
    <row r="80" spans="2:9" ht="19.5" customHeight="1" x14ac:dyDescent="0.3">
      <c r="B80" s="92"/>
      <c r="C80" s="93">
        <v>32</v>
      </c>
      <c r="D80" s="94"/>
      <c r="E80" s="94" t="s">
        <v>88</v>
      </c>
      <c r="F80" s="135">
        <v>450</v>
      </c>
      <c r="G80" s="77">
        <v>0</v>
      </c>
      <c r="H80" s="77">
        <v>0</v>
      </c>
      <c r="I80" s="54">
        <f>H80/F80*100</f>
        <v>0</v>
      </c>
    </row>
    <row r="81" spans="2:9" ht="20.25" customHeight="1" x14ac:dyDescent="0.3">
      <c r="B81" s="174"/>
      <c r="C81" s="175"/>
      <c r="D81" s="176">
        <v>3231</v>
      </c>
      <c r="E81" s="119" t="s">
        <v>207</v>
      </c>
      <c r="F81" s="234">
        <v>450</v>
      </c>
      <c r="G81" s="162">
        <v>0</v>
      </c>
      <c r="H81" s="162">
        <v>0</v>
      </c>
      <c r="I81" s="124">
        <v>0</v>
      </c>
    </row>
    <row r="82" spans="2:9" x14ac:dyDescent="0.3">
      <c r="B82" s="174"/>
      <c r="C82" s="175"/>
      <c r="D82" s="176"/>
      <c r="E82" s="119"/>
      <c r="F82" s="234"/>
      <c r="G82" s="162"/>
      <c r="H82" s="162"/>
      <c r="I82" s="124"/>
    </row>
    <row r="83" spans="2:9" x14ac:dyDescent="0.3">
      <c r="B83" s="271" t="s">
        <v>219</v>
      </c>
      <c r="C83" s="272"/>
      <c r="D83" s="273"/>
      <c r="E83" s="120" t="s">
        <v>218</v>
      </c>
      <c r="F83" s="136">
        <v>0</v>
      </c>
      <c r="G83" s="154">
        <v>0</v>
      </c>
      <c r="H83" s="154">
        <v>17112.5</v>
      </c>
      <c r="I83" s="155">
        <v>0</v>
      </c>
    </row>
    <row r="84" spans="2:9" x14ac:dyDescent="0.3">
      <c r="B84" s="271" t="s">
        <v>209</v>
      </c>
      <c r="C84" s="272"/>
      <c r="D84" s="273"/>
      <c r="E84" s="48" t="s">
        <v>103</v>
      </c>
      <c r="F84" s="136">
        <v>0</v>
      </c>
      <c r="G84" s="154">
        <v>0</v>
      </c>
      <c r="H84" s="154">
        <v>17112.5</v>
      </c>
      <c r="I84" s="155">
        <v>0</v>
      </c>
    </row>
    <row r="85" spans="2:9" x14ac:dyDescent="0.3">
      <c r="B85" s="174"/>
      <c r="C85" s="175">
        <v>32</v>
      </c>
      <c r="D85" s="176"/>
      <c r="E85" s="176" t="s">
        <v>11</v>
      </c>
      <c r="F85" s="234">
        <v>0</v>
      </c>
      <c r="G85" s="162">
        <v>0</v>
      </c>
      <c r="H85" s="162">
        <v>17112.5</v>
      </c>
      <c r="I85" s="124">
        <v>0</v>
      </c>
    </row>
    <row r="86" spans="2:9" x14ac:dyDescent="0.3">
      <c r="B86" s="174"/>
      <c r="C86" s="175"/>
      <c r="D86" s="176">
        <v>3239</v>
      </c>
      <c r="E86" s="119" t="s">
        <v>203</v>
      </c>
      <c r="F86" s="234">
        <v>0</v>
      </c>
      <c r="G86" s="162">
        <v>0</v>
      </c>
      <c r="H86" s="162">
        <v>17112.5</v>
      </c>
      <c r="I86" s="124">
        <v>0</v>
      </c>
    </row>
    <row r="87" spans="2:9" ht="15" customHeight="1" x14ac:dyDescent="0.3">
      <c r="B87" s="137"/>
      <c r="C87" s="138"/>
      <c r="D87" s="139"/>
      <c r="E87" s="139"/>
      <c r="F87" s="135"/>
      <c r="G87" s="77"/>
      <c r="H87" s="77"/>
      <c r="I87" s="56"/>
    </row>
    <row r="88" spans="2:9" ht="15" customHeight="1" x14ac:dyDescent="0.3">
      <c r="B88" s="137" t="s">
        <v>177</v>
      </c>
      <c r="C88" s="138" t="s">
        <v>178</v>
      </c>
      <c r="D88" s="139"/>
      <c r="E88" s="167" t="s">
        <v>179</v>
      </c>
      <c r="F88" s="77">
        <v>0</v>
      </c>
      <c r="G88" s="77">
        <v>0</v>
      </c>
      <c r="H88" s="77">
        <v>50.85</v>
      </c>
      <c r="I88" s="54">
        <v>0</v>
      </c>
    </row>
    <row r="89" spans="2:9" ht="23.4" customHeight="1" x14ac:dyDescent="0.3">
      <c r="B89" s="271" t="s">
        <v>209</v>
      </c>
      <c r="C89" s="272"/>
      <c r="D89" s="273"/>
      <c r="E89" s="48" t="s">
        <v>103</v>
      </c>
      <c r="F89" s="135">
        <v>0</v>
      </c>
      <c r="G89" s="77">
        <v>0</v>
      </c>
      <c r="H89" s="77">
        <v>50.85</v>
      </c>
      <c r="I89" s="54">
        <v>0</v>
      </c>
    </row>
    <row r="90" spans="2:9" x14ac:dyDescent="0.3">
      <c r="B90" s="88"/>
      <c r="C90" s="138">
        <v>32</v>
      </c>
      <c r="D90" s="87" t="s">
        <v>47</v>
      </c>
      <c r="E90" s="139" t="s">
        <v>88</v>
      </c>
      <c r="F90" s="111">
        <v>0</v>
      </c>
      <c r="G90" s="126">
        <v>0</v>
      </c>
      <c r="H90" s="126">
        <v>50.85</v>
      </c>
      <c r="I90" s="54">
        <v>0</v>
      </c>
    </row>
    <row r="91" spans="2:9" x14ac:dyDescent="0.3">
      <c r="B91" s="88"/>
      <c r="C91" s="138"/>
      <c r="D91" s="140">
        <v>3232</v>
      </c>
      <c r="E91" s="151" t="s">
        <v>180</v>
      </c>
      <c r="F91" s="126">
        <v>0</v>
      </c>
      <c r="G91" s="126">
        <v>0</v>
      </c>
      <c r="H91" s="126">
        <v>50.85</v>
      </c>
      <c r="I91" s="54">
        <v>0</v>
      </c>
    </row>
    <row r="92" spans="2:9" ht="15" customHeight="1" x14ac:dyDescent="0.3">
      <c r="B92" s="88"/>
      <c r="C92" s="138"/>
      <c r="D92" s="140"/>
      <c r="E92" s="139"/>
      <c r="F92" s="111"/>
      <c r="G92" s="126"/>
      <c r="H92" s="126"/>
      <c r="I92" s="56"/>
    </row>
    <row r="93" spans="2:9" ht="15" customHeight="1" x14ac:dyDescent="0.3">
      <c r="B93" s="271" t="s">
        <v>93</v>
      </c>
      <c r="C93" s="282"/>
      <c r="D93" s="283"/>
      <c r="E93" s="94" t="s">
        <v>125</v>
      </c>
      <c r="F93" s="135">
        <v>2800</v>
      </c>
      <c r="G93" s="77">
        <v>0</v>
      </c>
      <c r="H93" s="77">
        <v>1229.45</v>
      </c>
      <c r="I93" s="155">
        <f>H93/F93*100</f>
        <v>43.908928571428575</v>
      </c>
    </row>
    <row r="94" spans="2:9" ht="26.4" customHeight="1" x14ac:dyDescent="0.3">
      <c r="B94" s="271" t="s">
        <v>209</v>
      </c>
      <c r="C94" s="272"/>
      <c r="D94" s="273"/>
      <c r="E94" s="48" t="s">
        <v>103</v>
      </c>
      <c r="F94" s="135">
        <v>2800</v>
      </c>
      <c r="G94" s="77">
        <v>0</v>
      </c>
      <c r="H94" s="77">
        <v>1229.45</v>
      </c>
      <c r="I94" s="54">
        <v>43.91</v>
      </c>
    </row>
    <row r="95" spans="2:9" ht="24.6" customHeight="1" x14ac:dyDescent="0.3">
      <c r="B95" s="92"/>
      <c r="C95" s="93">
        <v>32</v>
      </c>
      <c r="D95" s="94"/>
      <c r="E95" s="94" t="s">
        <v>88</v>
      </c>
      <c r="F95" s="135">
        <v>2800</v>
      </c>
      <c r="G95" s="77">
        <v>0</v>
      </c>
      <c r="H95" s="77">
        <v>1229.45</v>
      </c>
      <c r="I95" s="54">
        <v>43.91</v>
      </c>
    </row>
    <row r="96" spans="2:9" x14ac:dyDescent="0.3">
      <c r="B96" s="103"/>
      <c r="C96" s="104"/>
      <c r="D96" s="119">
        <v>3237</v>
      </c>
      <c r="E96" s="119" t="s">
        <v>175</v>
      </c>
      <c r="F96" s="135">
        <v>1300</v>
      </c>
      <c r="G96" s="77">
        <v>0</v>
      </c>
      <c r="H96" s="77">
        <v>566.25</v>
      </c>
      <c r="I96" s="54">
        <f>H96/F96*100</f>
        <v>43.557692307692307</v>
      </c>
    </row>
    <row r="97" spans="2:9" x14ac:dyDescent="0.3">
      <c r="B97" s="88"/>
      <c r="C97" s="89"/>
      <c r="D97" s="87">
        <v>3238</v>
      </c>
      <c r="E97" s="87" t="s">
        <v>90</v>
      </c>
      <c r="F97" s="111">
        <v>1500</v>
      </c>
      <c r="G97" s="126">
        <v>0</v>
      </c>
      <c r="H97" s="126">
        <v>663.2</v>
      </c>
      <c r="I97" s="124">
        <f>H97/F97*100</f>
        <v>44.213333333333338</v>
      </c>
    </row>
    <row r="98" spans="2:9" ht="18" customHeight="1" x14ac:dyDescent="0.3">
      <c r="B98" s="88" t="s">
        <v>47</v>
      </c>
      <c r="C98" s="89"/>
      <c r="D98" s="87" t="s">
        <v>47</v>
      </c>
      <c r="E98" s="87" t="s">
        <v>47</v>
      </c>
      <c r="F98" s="111" t="s">
        <v>47</v>
      </c>
      <c r="G98" s="126" t="s">
        <v>47</v>
      </c>
      <c r="H98" s="126" t="s">
        <v>47</v>
      </c>
      <c r="I98" s="54"/>
    </row>
    <row r="99" spans="2:9" ht="24.6" customHeight="1" x14ac:dyDescent="0.3">
      <c r="B99" s="271" t="s">
        <v>126</v>
      </c>
      <c r="C99" s="272"/>
      <c r="D99" s="273"/>
      <c r="E99" s="94" t="s">
        <v>127</v>
      </c>
      <c r="F99" s="135">
        <v>0</v>
      </c>
      <c r="G99" s="77">
        <v>0</v>
      </c>
      <c r="H99" s="77">
        <v>1502.59</v>
      </c>
      <c r="I99" s="54">
        <v>0</v>
      </c>
    </row>
    <row r="100" spans="2:9" x14ac:dyDescent="0.3">
      <c r="B100" s="271" t="s">
        <v>210</v>
      </c>
      <c r="C100" s="272"/>
      <c r="D100" s="273"/>
      <c r="E100" s="94" t="s">
        <v>134</v>
      </c>
      <c r="F100" s="135">
        <v>0</v>
      </c>
      <c r="G100" s="77">
        <v>0</v>
      </c>
      <c r="H100" s="77">
        <v>542.98</v>
      </c>
      <c r="I100" s="54">
        <v>0</v>
      </c>
    </row>
    <row r="101" spans="2:9" x14ac:dyDescent="0.3">
      <c r="B101" s="174"/>
      <c r="C101" s="175">
        <v>32</v>
      </c>
      <c r="D101" s="176"/>
      <c r="E101" s="176" t="s">
        <v>88</v>
      </c>
      <c r="F101" s="135">
        <v>0</v>
      </c>
      <c r="G101" s="77">
        <v>0</v>
      </c>
      <c r="H101" s="77">
        <v>382.31</v>
      </c>
      <c r="I101" s="54">
        <v>0</v>
      </c>
    </row>
    <row r="102" spans="2:9" ht="22.2" customHeight="1" x14ac:dyDescent="0.3">
      <c r="B102" s="174"/>
      <c r="C102" s="122"/>
      <c r="D102" s="119">
        <v>3211</v>
      </c>
      <c r="E102" s="119" t="s">
        <v>166</v>
      </c>
      <c r="F102" s="234">
        <v>0</v>
      </c>
      <c r="G102" s="162">
        <v>0</v>
      </c>
      <c r="H102" s="162">
        <v>32.119999999999997</v>
      </c>
      <c r="I102" s="124">
        <v>0</v>
      </c>
    </row>
    <row r="103" spans="2:9" x14ac:dyDescent="0.3">
      <c r="B103" s="174"/>
      <c r="C103" s="122"/>
      <c r="D103" s="119">
        <v>3213</v>
      </c>
      <c r="E103" s="119" t="s">
        <v>220</v>
      </c>
      <c r="F103" s="234">
        <v>0</v>
      </c>
      <c r="G103" s="162">
        <v>0</v>
      </c>
      <c r="H103" s="162">
        <v>210</v>
      </c>
      <c r="I103" s="124">
        <v>0</v>
      </c>
    </row>
    <row r="104" spans="2:9" x14ac:dyDescent="0.3">
      <c r="B104" s="174"/>
      <c r="C104" s="122"/>
      <c r="D104" s="119">
        <v>3221</v>
      </c>
      <c r="E104" s="119" t="s">
        <v>61</v>
      </c>
      <c r="F104" s="234">
        <v>0</v>
      </c>
      <c r="G104" s="162">
        <v>0</v>
      </c>
      <c r="H104" s="162">
        <v>123.19</v>
      </c>
      <c r="I104" s="124">
        <v>0</v>
      </c>
    </row>
    <row r="105" spans="2:9" x14ac:dyDescent="0.3">
      <c r="B105" s="174"/>
      <c r="C105" s="122"/>
      <c r="D105" s="119">
        <v>3231</v>
      </c>
      <c r="E105" s="119" t="s">
        <v>221</v>
      </c>
      <c r="F105" s="234">
        <v>0</v>
      </c>
      <c r="G105" s="162">
        <v>0</v>
      </c>
      <c r="H105" s="162">
        <v>17</v>
      </c>
      <c r="I105" s="124">
        <v>0</v>
      </c>
    </row>
    <row r="106" spans="2:9" ht="23.4" customHeight="1" x14ac:dyDescent="0.3">
      <c r="B106" s="103"/>
      <c r="C106" s="104">
        <v>42</v>
      </c>
      <c r="D106" s="119"/>
      <c r="E106" s="120" t="s">
        <v>163</v>
      </c>
      <c r="F106" s="136">
        <v>0</v>
      </c>
      <c r="G106" s="154">
        <v>0</v>
      </c>
      <c r="H106" s="154">
        <v>160.66999999999999</v>
      </c>
      <c r="I106" s="155">
        <v>0</v>
      </c>
    </row>
    <row r="107" spans="2:9" ht="15" customHeight="1" x14ac:dyDescent="0.3">
      <c r="B107" s="103"/>
      <c r="C107" s="104"/>
      <c r="D107" s="119">
        <v>4241</v>
      </c>
      <c r="E107" s="119" t="s">
        <v>124</v>
      </c>
      <c r="F107" s="234">
        <v>0</v>
      </c>
      <c r="G107" s="162">
        <v>0</v>
      </c>
      <c r="H107" s="162">
        <v>160.66999999999999</v>
      </c>
      <c r="I107" s="124">
        <v>0</v>
      </c>
    </row>
    <row r="108" spans="2:9" x14ac:dyDescent="0.3">
      <c r="B108" s="103"/>
      <c r="C108" s="104"/>
      <c r="D108" s="119"/>
      <c r="E108" s="119"/>
      <c r="F108" s="234"/>
      <c r="G108" s="77"/>
      <c r="H108" s="77"/>
      <c r="I108" s="54"/>
    </row>
    <row r="109" spans="2:9" ht="26.4" x14ac:dyDescent="0.3">
      <c r="B109" s="271" t="s">
        <v>214</v>
      </c>
      <c r="C109" s="272"/>
      <c r="D109" s="273"/>
      <c r="E109" s="120" t="s">
        <v>222</v>
      </c>
      <c r="F109" s="136">
        <v>0</v>
      </c>
      <c r="G109" s="77">
        <v>0</v>
      </c>
      <c r="H109" s="154">
        <v>72.7</v>
      </c>
      <c r="I109" s="54">
        <v>0</v>
      </c>
    </row>
    <row r="110" spans="2:9" x14ac:dyDescent="0.3">
      <c r="B110" s="143"/>
      <c r="C110" s="144">
        <v>32</v>
      </c>
      <c r="D110" s="145"/>
      <c r="E110" s="105" t="s">
        <v>88</v>
      </c>
      <c r="F110" s="136">
        <v>0</v>
      </c>
      <c r="G110" s="77">
        <v>0</v>
      </c>
      <c r="H110" s="154">
        <v>72.7</v>
      </c>
      <c r="I110" s="54">
        <v>0</v>
      </c>
    </row>
    <row r="111" spans="2:9" ht="15" customHeight="1" x14ac:dyDescent="0.3">
      <c r="B111" s="174"/>
      <c r="C111" s="122"/>
      <c r="D111" s="119">
        <v>3211</v>
      </c>
      <c r="E111" s="119" t="s">
        <v>166</v>
      </c>
      <c r="F111" s="234">
        <v>0</v>
      </c>
      <c r="G111" s="162">
        <v>0</v>
      </c>
      <c r="H111" s="162">
        <v>49.5</v>
      </c>
      <c r="I111" s="124">
        <v>0</v>
      </c>
    </row>
    <row r="112" spans="2:9" x14ac:dyDescent="0.3">
      <c r="B112" s="143"/>
      <c r="C112" s="122"/>
      <c r="D112" s="119">
        <v>3221</v>
      </c>
      <c r="E112" s="119" t="s">
        <v>184</v>
      </c>
      <c r="F112" s="234">
        <v>0</v>
      </c>
      <c r="G112" s="162">
        <v>0</v>
      </c>
      <c r="H112" s="162">
        <v>140.80000000000001</v>
      </c>
      <c r="I112" s="124">
        <v>0</v>
      </c>
    </row>
    <row r="113" spans="2:9" x14ac:dyDescent="0.3">
      <c r="B113" s="143"/>
      <c r="C113" s="144"/>
      <c r="D113" s="145"/>
      <c r="E113" s="120"/>
      <c r="F113" s="136"/>
      <c r="G113" s="77"/>
      <c r="H113" s="154"/>
      <c r="I113" s="54"/>
    </row>
    <row r="114" spans="2:9" x14ac:dyDescent="0.3">
      <c r="B114" s="271" t="s">
        <v>223</v>
      </c>
      <c r="C114" s="272"/>
      <c r="D114" s="273"/>
      <c r="E114" s="120" t="s">
        <v>164</v>
      </c>
      <c r="F114" s="136">
        <v>0</v>
      </c>
      <c r="G114" s="77">
        <v>0</v>
      </c>
      <c r="H114" s="77">
        <v>886.91</v>
      </c>
      <c r="I114" s="54">
        <v>0</v>
      </c>
    </row>
    <row r="115" spans="2:9" x14ac:dyDescent="0.3">
      <c r="B115" s="103"/>
      <c r="C115" s="104">
        <v>32</v>
      </c>
      <c r="D115" s="105"/>
      <c r="E115" s="121"/>
      <c r="F115" s="154">
        <v>0</v>
      </c>
      <c r="G115" s="77">
        <v>0</v>
      </c>
      <c r="H115" s="77">
        <v>886.91</v>
      </c>
      <c r="I115" s="54">
        <v>0</v>
      </c>
    </row>
    <row r="116" spans="2:9" x14ac:dyDescent="0.3">
      <c r="B116" s="103"/>
      <c r="C116" s="104"/>
      <c r="D116" s="119">
        <v>3211</v>
      </c>
      <c r="E116" s="152" t="s">
        <v>166</v>
      </c>
      <c r="F116" s="234">
        <v>0</v>
      </c>
      <c r="G116" s="162">
        <v>0</v>
      </c>
      <c r="H116" s="162">
        <v>51.83</v>
      </c>
      <c r="I116" s="124">
        <v>0</v>
      </c>
    </row>
    <row r="117" spans="2:9" ht="15" customHeight="1" x14ac:dyDescent="0.3">
      <c r="B117" s="174"/>
      <c r="C117" s="175"/>
      <c r="D117" s="119">
        <v>3221</v>
      </c>
      <c r="E117" s="119" t="s">
        <v>61</v>
      </c>
      <c r="F117" s="234">
        <v>0</v>
      </c>
      <c r="G117" s="162">
        <v>0</v>
      </c>
      <c r="H117" s="162">
        <v>414.05</v>
      </c>
      <c r="I117" s="124">
        <v>0</v>
      </c>
    </row>
    <row r="118" spans="2:9" ht="14.4" customHeight="1" x14ac:dyDescent="0.3">
      <c r="B118" s="92"/>
      <c r="C118" s="93"/>
      <c r="D118" s="195">
        <v>3299</v>
      </c>
      <c r="E118" s="196" t="s">
        <v>224</v>
      </c>
      <c r="F118" s="234">
        <v>0</v>
      </c>
      <c r="G118" s="162">
        <v>0</v>
      </c>
      <c r="H118" s="235">
        <v>421.03</v>
      </c>
      <c r="I118" s="124">
        <v>0</v>
      </c>
    </row>
    <row r="119" spans="2:9" x14ac:dyDescent="0.3">
      <c r="B119" s="143"/>
      <c r="C119" s="144"/>
      <c r="D119" s="119"/>
      <c r="E119" s="119"/>
      <c r="F119" s="234"/>
      <c r="G119" s="77"/>
      <c r="H119" s="77"/>
      <c r="I119" s="54"/>
    </row>
    <row r="120" spans="2:9" ht="15" customHeight="1" x14ac:dyDescent="0.3">
      <c r="B120" s="271" t="s">
        <v>165</v>
      </c>
      <c r="C120" s="272"/>
      <c r="D120" s="273"/>
      <c r="E120" s="94" t="s">
        <v>128</v>
      </c>
      <c r="F120" s="135">
        <v>1100</v>
      </c>
      <c r="G120" s="77">
        <v>0</v>
      </c>
      <c r="H120" s="77">
        <v>52.91</v>
      </c>
      <c r="I120" s="54">
        <v>4.8099999999999996</v>
      </c>
    </row>
    <row r="121" spans="2:9" x14ac:dyDescent="0.3">
      <c r="B121" s="271" t="s">
        <v>211</v>
      </c>
      <c r="C121" s="272"/>
      <c r="D121" s="273"/>
      <c r="E121" s="94" t="s">
        <v>135</v>
      </c>
      <c r="F121" s="135">
        <v>1100</v>
      </c>
      <c r="G121" s="77">
        <v>0</v>
      </c>
      <c r="H121" s="77">
        <v>52.91</v>
      </c>
      <c r="I121" s="56">
        <v>4.8099999999999996</v>
      </c>
    </row>
    <row r="122" spans="2:9" x14ac:dyDescent="0.3">
      <c r="B122" s="92"/>
      <c r="C122" s="93">
        <v>32</v>
      </c>
      <c r="D122" s="94"/>
      <c r="E122" s="48" t="s">
        <v>88</v>
      </c>
      <c r="F122" s="135">
        <v>1100</v>
      </c>
      <c r="G122" s="77">
        <v>0</v>
      </c>
      <c r="H122" s="77">
        <v>52.91</v>
      </c>
      <c r="I122" s="56">
        <v>4.8099999999999996</v>
      </c>
    </row>
    <row r="123" spans="2:9" x14ac:dyDescent="0.3">
      <c r="B123" s="88"/>
      <c r="C123" s="89"/>
      <c r="D123" s="87">
        <v>3299</v>
      </c>
      <c r="E123" s="87" t="s">
        <v>75</v>
      </c>
      <c r="F123" s="111">
        <v>1100</v>
      </c>
      <c r="G123" s="126">
        <v>0</v>
      </c>
      <c r="H123" s="162">
        <v>52.91</v>
      </c>
      <c r="I123" s="124">
        <v>4.8099999999999996</v>
      </c>
    </row>
    <row r="124" spans="2:9" x14ac:dyDescent="0.3">
      <c r="B124" s="88"/>
      <c r="C124" s="89"/>
      <c r="D124" s="87"/>
      <c r="E124" s="87"/>
      <c r="F124" s="111"/>
      <c r="G124" s="126" t="s">
        <v>47</v>
      </c>
      <c r="H124" s="126"/>
      <c r="I124" s="54"/>
    </row>
    <row r="125" spans="2:9" ht="14.4" customHeight="1" x14ac:dyDescent="0.3">
      <c r="B125" s="271" t="s">
        <v>129</v>
      </c>
      <c r="C125" s="272"/>
      <c r="D125" s="273"/>
      <c r="E125" s="94" t="s">
        <v>225</v>
      </c>
      <c r="F125" s="135">
        <v>120000</v>
      </c>
      <c r="G125" s="77">
        <v>0</v>
      </c>
      <c r="H125" s="77">
        <v>53034.07</v>
      </c>
      <c r="I125" s="54">
        <v>44.2</v>
      </c>
    </row>
    <row r="126" spans="2:9" x14ac:dyDescent="0.3">
      <c r="B126" s="271" t="s">
        <v>212</v>
      </c>
      <c r="C126" s="272"/>
      <c r="D126" s="273"/>
      <c r="E126" s="48" t="s">
        <v>226</v>
      </c>
      <c r="F126" s="135">
        <v>120000</v>
      </c>
      <c r="G126" s="77">
        <v>0</v>
      </c>
      <c r="H126" s="77">
        <v>53034.07</v>
      </c>
      <c r="I126" s="56">
        <v>44.2</v>
      </c>
    </row>
    <row r="127" spans="2:9" x14ac:dyDescent="0.3">
      <c r="B127" s="92"/>
      <c r="C127" s="93">
        <v>32</v>
      </c>
      <c r="D127" s="94"/>
      <c r="E127" s="48" t="s">
        <v>88</v>
      </c>
      <c r="F127" s="135">
        <v>120000</v>
      </c>
      <c r="G127" s="77">
        <v>0</v>
      </c>
      <c r="H127" s="77">
        <v>53034.07</v>
      </c>
      <c r="I127" s="56">
        <v>44.2</v>
      </c>
    </row>
    <row r="128" spans="2:9" x14ac:dyDescent="0.3">
      <c r="B128" s="88"/>
      <c r="C128" s="95" t="s">
        <v>47</v>
      </c>
      <c r="D128" s="87">
        <v>3222</v>
      </c>
      <c r="E128" s="87" t="s">
        <v>202</v>
      </c>
      <c r="F128" s="111">
        <v>120000</v>
      </c>
      <c r="G128" s="126">
        <v>0</v>
      </c>
      <c r="H128" s="162">
        <v>53034.07</v>
      </c>
      <c r="I128" s="54">
        <v>44.2</v>
      </c>
    </row>
    <row r="129" spans="1:9" x14ac:dyDescent="0.3">
      <c r="B129" s="88"/>
      <c r="C129" s="89"/>
      <c r="D129" s="87"/>
      <c r="E129" s="87"/>
      <c r="F129" s="111"/>
      <c r="G129" s="126"/>
      <c r="H129" s="126"/>
      <c r="I129" s="54"/>
    </row>
    <row r="130" spans="1:9" ht="26.4" x14ac:dyDescent="0.3">
      <c r="B130" s="271" t="s">
        <v>129</v>
      </c>
      <c r="C130" s="272"/>
      <c r="D130" s="273"/>
      <c r="E130" s="94" t="s">
        <v>181</v>
      </c>
      <c r="F130" s="135">
        <v>299280</v>
      </c>
      <c r="G130" s="77">
        <v>0</v>
      </c>
      <c r="H130" s="77">
        <v>102418.56</v>
      </c>
      <c r="I130" s="54">
        <v>34.22</v>
      </c>
    </row>
    <row r="131" spans="1:9" ht="26.4" x14ac:dyDescent="0.3">
      <c r="B131" s="271" t="s">
        <v>227</v>
      </c>
      <c r="C131" s="272"/>
      <c r="D131" s="273"/>
      <c r="E131" s="48" t="s">
        <v>228</v>
      </c>
      <c r="F131" s="135">
        <v>299280</v>
      </c>
      <c r="G131" s="77">
        <v>0</v>
      </c>
      <c r="H131" s="77">
        <v>102418.56</v>
      </c>
      <c r="I131" s="56">
        <v>34.22</v>
      </c>
    </row>
    <row r="132" spans="1:9" x14ac:dyDescent="0.3">
      <c r="B132" s="92"/>
      <c r="C132" s="93">
        <v>31</v>
      </c>
      <c r="D132" s="94"/>
      <c r="E132" s="94" t="s">
        <v>120</v>
      </c>
      <c r="F132" s="135">
        <v>285780</v>
      </c>
      <c r="G132" s="77">
        <v>0</v>
      </c>
      <c r="H132" s="77">
        <v>97825.64</v>
      </c>
      <c r="I132" s="56">
        <v>34.200000000000003</v>
      </c>
    </row>
    <row r="133" spans="1:9" x14ac:dyDescent="0.3">
      <c r="B133" s="88"/>
      <c r="C133" s="89"/>
      <c r="D133" s="87">
        <v>3111</v>
      </c>
      <c r="E133" s="87" t="s">
        <v>87</v>
      </c>
      <c r="F133" s="111">
        <v>232000</v>
      </c>
      <c r="G133" s="126">
        <v>0</v>
      </c>
      <c r="H133" s="126">
        <v>76567.5</v>
      </c>
      <c r="I133" s="56">
        <v>33</v>
      </c>
    </row>
    <row r="134" spans="1:9" x14ac:dyDescent="0.3">
      <c r="B134" s="88"/>
      <c r="C134" s="89"/>
      <c r="D134" s="87">
        <v>3121</v>
      </c>
      <c r="E134" s="87" t="s">
        <v>52</v>
      </c>
      <c r="F134" s="111">
        <v>15500</v>
      </c>
      <c r="G134" s="126">
        <v>0</v>
      </c>
      <c r="H134" s="126">
        <v>8624.32</v>
      </c>
      <c r="I134" s="54">
        <v>55.6</v>
      </c>
    </row>
    <row r="135" spans="1:9" x14ac:dyDescent="0.3">
      <c r="B135" s="88"/>
      <c r="C135" s="89"/>
      <c r="D135" s="87">
        <v>3132</v>
      </c>
      <c r="E135" s="87" t="s">
        <v>136</v>
      </c>
      <c r="F135" s="111">
        <v>38280</v>
      </c>
      <c r="G135" s="126">
        <v>0</v>
      </c>
      <c r="H135" s="126">
        <v>12633.82</v>
      </c>
      <c r="I135" s="56">
        <v>33</v>
      </c>
    </row>
    <row r="136" spans="1:9" x14ac:dyDescent="0.3">
      <c r="B136" s="92"/>
      <c r="C136" s="93">
        <v>32</v>
      </c>
      <c r="D136" s="94"/>
      <c r="E136" s="48" t="s">
        <v>88</v>
      </c>
      <c r="F136" s="135">
        <v>13500</v>
      </c>
      <c r="G136" s="77">
        <v>0</v>
      </c>
      <c r="H136" s="77">
        <v>4592.92</v>
      </c>
      <c r="I136" s="56">
        <v>32.5</v>
      </c>
    </row>
    <row r="137" spans="1:9" x14ac:dyDescent="0.3">
      <c r="B137" s="88"/>
      <c r="C137" s="89"/>
      <c r="D137" s="87">
        <v>3211</v>
      </c>
      <c r="E137" s="49" t="s">
        <v>166</v>
      </c>
      <c r="F137" s="111">
        <v>3600</v>
      </c>
      <c r="G137" s="126">
        <v>0</v>
      </c>
      <c r="H137" s="126">
        <v>1170</v>
      </c>
      <c r="I137" s="124">
        <v>35</v>
      </c>
    </row>
    <row r="138" spans="1:9" ht="24.6" customHeight="1" x14ac:dyDescent="0.3">
      <c r="B138" s="88"/>
      <c r="C138" s="182"/>
      <c r="D138" s="183">
        <v>3212</v>
      </c>
      <c r="E138" s="183" t="s">
        <v>229</v>
      </c>
      <c r="F138" s="111">
        <v>9900</v>
      </c>
      <c r="G138" s="126">
        <v>0</v>
      </c>
      <c r="H138" s="126">
        <v>3422.92</v>
      </c>
      <c r="I138" s="124">
        <v>34.57</v>
      </c>
    </row>
    <row r="139" spans="1:9" x14ac:dyDescent="0.3">
      <c r="B139" s="88"/>
      <c r="C139" s="89"/>
      <c r="D139" s="87"/>
      <c r="E139" s="87"/>
      <c r="F139" s="111"/>
      <c r="G139" s="126"/>
      <c r="H139" s="126"/>
      <c r="I139" s="54"/>
    </row>
    <row r="140" spans="1:9" x14ac:dyDescent="0.3">
      <c r="B140" s="271" t="s">
        <v>142</v>
      </c>
      <c r="C140" s="272"/>
      <c r="D140" s="273"/>
      <c r="E140" s="94" t="s">
        <v>169</v>
      </c>
      <c r="F140" s="135">
        <v>1880</v>
      </c>
      <c r="G140" s="77">
        <v>0</v>
      </c>
      <c r="H140" s="77">
        <v>0</v>
      </c>
      <c r="I140" s="54">
        <f>H140/F140*100</f>
        <v>0</v>
      </c>
    </row>
    <row r="141" spans="1:9" ht="21.75" customHeight="1" x14ac:dyDescent="0.3">
      <c r="B141" s="271" t="s">
        <v>130</v>
      </c>
      <c r="C141" s="272"/>
      <c r="D141" s="273"/>
      <c r="E141" s="94" t="s">
        <v>131</v>
      </c>
      <c r="F141" s="135">
        <v>1880</v>
      </c>
      <c r="G141" s="77">
        <v>0</v>
      </c>
      <c r="H141" s="77">
        <v>0</v>
      </c>
      <c r="I141" s="155">
        <f>H141/F141*100</f>
        <v>0</v>
      </c>
    </row>
    <row r="142" spans="1:9" x14ac:dyDescent="0.3">
      <c r="B142" s="271" t="s">
        <v>209</v>
      </c>
      <c r="C142" s="272"/>
      <c r="D142" s="273"/>
      <c r="E142" s="48" t="s">
        <v>103</v>
      </c>
      <c r="F142" s="135">
        <v>1080</v>
      </c>
      <c r="G142" s="77">
        <v>0</v>
      </c>
      <c r="H142" s="77">
        <v>0</v>
      </c>
      <c r="I142" s="155">
        <f>H142/F142*100</f>
        <v>0</v>
      </c>
    </row>
    <row r="143" spans="1:9" ht="26.4" x14ac:dyDescent="0.3">
      <c r="A143" s="114"/>
      <c r="C143" s="93">
        <v>42</v>
      </c>
      <c r="D143" s="94"/>
      <c r="E143" s="48" t="s">
        <v>79</v>
      </c>
      <c r="F143" s="135">
        <v>1080</v>
      </c>
      <c r="G143" s="77">
        <v>0</v>
      </c>
      <c r="H143" s="77">
        <v>0</v>
      </c>
      <c r="I143" s="155">
        <v>0</v>
      </c>
    </row>
    <row r="144" spans="1:9" x14ac:dyDescent="0.3">
      <c r="B144" s="143"/>
      <c r="C144" s="89"/>
      <c r="D144" s="87">
        <v>4241</v>
      </c>
      <c r="E144" s="87" t="s">
        <v>83</v>
      </c>
      <c r="F144" s="111">
        <v>1080</v>
      </c>
      <c r="G144" s="126">
        <v>0</v>
      </c>
      <c r="H144" s="126">
        <v>0</v>
      </c>
      <c r="I144" s="124">
        <f>H144/F144*100</f>
        <v>0</v>
      </c>
    </row>
    <row r="145" spans="1:9" ht="26.25" customHeight="1" x14ac:dyDescent="0.3">
      <c r="B145" s="92"/>
      <c r="C145" s="93"/>
      <c r="D145" s="94"/>
      <c r="E145" s="94"/>
      <c r="F145" s="111"/>
      <c r="G145" s="126" t="s">
        <v>47</v>
      </c>
      <c r="H145" s="126"/>
      <c r="I145" s="56"/>
    </row>
    <row r="146" spans="1:9" ht="26.4" x14ac:dyDescent="0.3">
      <c r="B146" s="143" t="s">
        <v>212</v>
      </c>
      <c r="C146" s="146"/>
      <c r="D146" s="147"/>
      <c r="E146" s="94" t="s">
        <v>137</v>
      </c>
      <c r="F146" s="135">
        <v>800</v>
      </c>
      <c r="G146" s="77">
        <v>0</v>
      </c>
      <c r="H146" s="77">
        <v>0</v>
      </c>
      <c r="I146" s="56">
        <v>0</v>
      </c>
    </row>
    <row r="147" spans="1:9" ht="26.4" x14ac:dyDescent="0.3">
      <c r="B147" s="92"/>
      <c r="C147" s="93">
        <v>42</v>
      </c>
      <c r="D147" s="87"/>
      <c r="E147" s="48" t="s">
        <v>79</v>
      </c>
      <c r="F147" s="135">
        <v>800</v>
      </c>
      <c r="G147" s="77">
        <v>0</v>
      </c>
      <c r="H147" s="77">
        <v>0</v>
      </c>
      <c r="I147" s="56">
        <v>0</v>
      </c>
    </row>
    <row r="148" spans="1:9" x14ac:dyDescent="0.3">
      <c r="A148" s="114"/>
      <c r="C148" s="89"/>
      <c r="D148" s="87">
        <v>4241</v>
      </c>
      <c r="E148" s="87" t="s">
        <v>83</v>
      </c>
      <c r="F148" s="234">
        <v>800</v>
      </c>
      <c r="G148" s="126">
        <v>0</v>
      </c>
      <c r="H148" s="126">
        <v>0</v>
      </c>
      <c r="I148" s="56">
        <v>0</v>
      </c>
    </row>
    <row r="149" spans="1:9" x14ac:dyDescent="0.3">
      <c r="B149" s="88"/>
      <c r="C149" s="89"/>
      <c r="D149" s="87"/>
      <c r="E149" s="87"/>
      <c r="F149" s="135"/>
      <c r="G149" s="126"/>
      <c r="H149" s="126"/>
      <c r="I149" s="56"/>
    </row>
    <row r="150" spans="1:9" x14ac:dyDescent="0.3">
      <c r="B150" s="271" t="s">
        <v>143</v>
      </c>
      <c r="C150" s="272"/>
      <c r="D150" s="273"/>
      <c r="E150" s="94" t="s">
        <v>132</v>
      </c>
      <c r="F150" s="135">
        <v>2100469</v>
      </c>
      <c r="G150" s="77">
        <v>0</v>
      </c>
      <c r="H150" s="77">
        <v>1141625.29</v>
      </c>
      <c r="I150" s="54">
        <f>H150/F150*100</f>
        <v>54.350970664170717</v>
      </c>
    </row>
    <row r="151" spans="1:9" x14ac:dyDescent="0.3">
      <c r="B151" s="271" t="s">
        <v>133</v>
      </c>
      <c r="C151" s="274"/>
      <c r="D151" s="273"/>
      <c r="E151" s="94" t="s">
        <v>132</v>
      </c>
      <c r="F151" s="135">
        <v>2100469</v>
      </c>
      <c r="G151" s="77">
        <v>0</v>
      </c>
      <c r="H151" s="77">
        <v>1141625.29</v>
      </c>
      <c r="I151" s="56">
        <v>54.35</v>
      </c>
    </row>
    <row r="152" spans="1:9" x14ac:dyDescent="0.3">
      <c r="B152" s="121"/>
      <c r="C152" s="194"/>
      <c r="D152" s="145"/>
      <c r="E152" s="94" t="s">
        <v>137</v>
      </c>
      <c r="F152" s="135">
        <v>2100469</v>
      </c>
      <c r="G152" s="77">
        <v>0</v>
      </c>
      <c r="H152" s="77">
        <v>1141625.29</v>
      </c>
      <c r="I152" s="54">
        <f t="shared" ref="I152:I159" si="3">H152/F152*100</f>
        <v>54.350970664170717</v>
      </c>
    </row>
    <row r="153" spans="1:9" x14ac:dyDescent="0.3">
      <c r="A153" s="114"/>
      <c r="C153" s="236">
        <v>31</v>
      </c>
      <c r="D153" s="62"/>
      <c r="E153" s="46" t="s">
        <v>120</v>
      </c>
      <c r="F153" s="135">
        <v>2076269</v>
      </c>
      <c r="G153" s="77">
        <v>0</v>
      </c>
      <c r="H153" s="77">
        <v>1119606.03</v>
      </c>
      <c r="I153" s="54">
        <f t="shared" si="3"/>
        <v>53.92393904643378</v>
      </c>
    </row>
    <row r="154" spans="1:9" ht="26.4" x14ac:dyDescent="0.3">
      <c r="B154" s="143" t="s">
        <v>107</v>
      </c>
      <c r="C154" s="237"/>
      <c r="D154" s="65">
        <v>3111</v>
      </c>
      <c r="E154" s="49" t="s">
        <v>27</v>
      </c>
      <c r="F154" s="111">
        <v>1723149</v>
      </c>
      <c r="G154" s="126">
        <v>0</v>
      </c>
      <c r="H154" s="126">
        <v>937160.93</v>
      </c>
      <c r="I154" s="124">
        <f t="shared" si="3"/>
        <v>54.386528965283908</v>
      </c>
    </row>
    <row r="155" spans="1:9" x14ac:dyDescent="0.3">
      <c r="B155" s="60"/>
      <c r="C155" s="64"/>
      <c r="D155" s="65">
        <v>3121</v>
      </c>
      <c r="E155" s="49" t="s">
        <v>52</v>
      </c>
      <c r="F155" s="111">
        <v>68800</v>
      </c>
      <c r="G155" s="126">
        <v>0</v>
      </c>
      <c r="H155" s="126">
        <v>28050.080000000002</v>
      </c>
      <c r="I155" s="56">
        <f t="shared" si="3"/>
        <v>40.77046511627907</v>
      </c>
    </row>
    <row r="156" spans="1:9" x14ac:dyDescent="0.3">
      <c r="B156" s="63"/>
      <c r="C156" s="64"/>
      <c r="D156" s="65">
        <v>3132</v>
      </c>
      <c r="E156" s="49" t="s">
        <v>53</v>
      </c>
      <c r="F156" s="111">
        <v>284320</v>
      </c>
      <c r="G156" s="126">
        <v>0</v>
      </c>
      <c r="H156" s="126">
        <v>154395.01999999999</v>
      </c>
      <c r="I156" s="124">
        <f t="shared" si="3"/>
        <v>54.303256893640963</v>
      </c>
    </row>
    <row r="157" spans="1:9" x14ac:dyDescent="0.3">
      <c r="B157" s="63"/>
      <c r="C157" s="61">
        <v>32</v>
      </c>
      <c r="D157" s="62"/>
      <c r="E157" s="48" t="s">
        <v>88</v>
      </c>
      <c r="F157" s="135">
        <v>24200</v>
      </c>
      <c r="G157" s="77">
        <v>0</v>
      </c>
      <c r="H157" s="77">
        <v>21779.55</v>
      </c>
      <c r="I157" s="157">
        <f t="shared" si="3"/>
        <v>89.998140495867759</v>
      </c>
    </row>
    <row r="158" spans="1:9" x14ac:dyDescent="0.3">
      <c r="B158" s="63"/>
      <c r="C158" s="178"/>
      <c r="D158" s="65">
        <v>3211</v>
      </c>
      <c r="E158" s="49" t="s">
        <v>166</v>
      </c>
      <c r="F158" s="111">
        <v>0</v>
      </c>
      <c r="G158" s="126">
        <v>0</v>
      </c>
      <c r="H158" s="126">
        <v>120.1</v>
      </c>
      <c r="I158" s="197">
        <v>0</v>
      </c>
    </row>
    <row r="159" spans="1:9" x14ac:dyDescent="0.3">
      <c r="B159" s="60"/>
      <c r="C159" s="64"/>
      <c r="D159" s="65">
        <v>3212</v>
      </c>
      <c r="E159" s="49" t="s">
        <v>121</v>
      </c>
      <c r="F159" s="111">
        <v>24200</v>
      </c>
      <c r="G159" s="126">
        <v>0</v>
      </c>
      <c r="H159" s="126">
        <v>13078.71</v>
      </c>
      <c r="I159" s="102">
        <f t="shared" si="3"/>
        <v>54.044256198347107</v>
      </c>
    </row>
    <row r="160" spans="1:9" ht="13.8" customHeight="1" x14ac:dyDescent="0.3">
      <c r="B160" s="177"/>
      <c r="C160" s="64"/>
      <c r="D160" s="65">
        <v>3213</v>
      </c>
      <c r="E160" s="49" t="s">
        <v>220</v>
      </c>
      <c r="F160" s="111">
        <v>0</v>
      </c>
      <c r="G160" s="126">
        <v>0</v>
      </c>
      <c r="H160" s="126">
        <v>106.18</v>
      </c>
      <c r="I160" s="102">
        <v>0</v>
      </c>
    </row>
    <row r="161" spans="2:9" x14ac:dyDescent="0.3">
      <c r="B161" s="177"/>
      <c r="C161" s="64"/>
      <c r="D161" s="65">
        <v>3221</v>
      </c>
      <c r="E161" s="49" t="s">
        <v>61</v>
      </c>
      <c r="F161" s="111">
        <v>0</v>
      </c>
      <c r="G161" s="126">
        <v>0</v>
      </c>
      <c r="H161" s="126">
        <v>3494.56</v>
      </c>
      <c r="I161" s="102">
        <v>0</v>
      </c>
    </row>
    <row r="162" spans="2:9" x14ac:dyDescent="0.3">
      <c r="B162" s="63"/>
      <c r="C162" s="64"/>
      <c r="D162" s="65">
        <v>3295</v>
      </c>
      <c r="E162" s="49" t="s">
        <v>82</v>
      </c>
      <c r="F162" s="111">
        <v>0</v>
      </c>
      <c r="G162" s="126">
        <v>0</v>
      </c>
      <c r="H162" s="126">
        <v>4500</v>
      </c>
      <c r="I162" s="102">
        <v>0</v>
      </c>
    </row>
    <row r="163" spans="2:9" x14ac:dyDescent="0.3">
      <c r="B163" s="63"/>
      <c r="C163" s="64"/>
      <c r="D163" s="65">
        <v>3299</v>
      </c>
      <c r="E163" s="49" t="s">
        <v>230</v>
      </c>
      <c r="F163" s="111">
        <v>0</v>
      </c>
      <c r="G163" s="126">
        <v>0</v>
      </c>
      <c r="H163" s="126">
        <v>480</v>
      </c>
      <c r="I163" s="102">
        <v>0</v>
      </c>
    </row>
    <row r="164" spans="2:9" ht="26.4" x14ac:dyDescent="0.3">
      <c r="B164" s="60"/>
      <c r="C164" s="107">
        <v>42</v>
      </c>
      <c r="D164" s="108"/>
      <c r="E164" s="48" t="s">
        <v>79</v>
      </c>
      <c r="F164" s="135">
        <v>0</v>
      </c>
      <c r="G164" s="77">
        <v>0</v>
      </c>
      <c r="H164" s="77">
        <v>239.71</v>
      </c>
      <c r="I164" s="157">
        <v>0</v>
      </c>
    </row>
    <row r="165" spans="2:9" x14ac:dyDescent="0.3">
      <c r="B165" s="148"/>
      <c r="C165" s="149"/>
      <c r="D165" s="118">
        <v>4221</v>
      </c>
      <c r="E165" s="117" t="s">
        <v>185</v>
      </c>
      <c r="F165" s="234">
        <v>0</v>
      </c>
      <c r="G165" s="162">
        <v>0</v>
      </c>
      <c r="H165" s="162">
        <v>239.71</v>
      </c>
      <c r="I165" s="102">
        <v>0</v>
      </c>
    </row>
    <row r="166" spans="2:9" x14ac:dyDescent="0.3">
      <c r="B166" s="148"/>
      <c r="C166" s="149"/>
      <c r="D166" s="150"/>
      <c r="E166" s="48"/>
      <c r="F166" s="135"/>
      <c r="G166" s="77"/>
      <c r="H166" s="77"/>
      <c r="I166" s="23"/>
    </row>
    <row r="167" spans="2:9" x14ac:dyDescent="0.3">
      <c r="B167" s="153"/>
    </row>
    <row r="168" spans="2:9" x14ac:dyDescent="0.3">
      <c r="B168" s="156"/>
    </row>
    <row r="175" spans="2:9" ht="21.6" customHeight="1" x14ac:dyDescent="0.3"/>
    <row r="177" ht="22.8" customHeight="1" x14ac:dyDescent="0.3"/>
    <row r="178" ht="14.4" customHeight="1" x14ac:dyDescent="0.3"/>
    <row r="179" ht="14.4" customHeight="1" x14ac:dyDescent="0.3"/>
    <row r="180" ht="18" customHeight="1" x14ac:dyDescent="0.3"/>
    <row r="181" ht="18" customHeight="1" x14ac:dyDescent="0.3"/>
    <row r="182" ht="18.600000000000001" customHeight="1" x14ac:dyDescent="0.3"/>
    <row r="183" ht="15.75" customHeight="1" x14ac:dyDescent="0.3"/>
    <row r="184" ht="33" customHeight="1" x14ac:dyDescent="0.3"/>
    <row r="185" ht="21" customHeight="1" x14ac:dyDescent="0.3"/>
    <row r="187" ht="14.4" customHeight="1" x14ac:dyDescent="0.3"/>
    <row r="188" ht="31.5" customHeight="1" x14ac:dyDescent="0.3"/>
    <row r="189" ht="14.4" customHeight="1" x14ac:dyDescent="0.3"/>
    <row r="192" ht="26.25" customHeight="1" x14ac:dyDescent="0.3"/>
    <row r="202" ht="18" customHeight="1" x14ac:dyDescent="0.3"/>
    <row r="204" ht="14.4" customHeight="1" x14ac:dyDescent="0.3"/>
  </sheetData>
  <mergeCells count="43">
    <mergeCell ref="B99:D99"/>
    <mergeCell ref="B41:D41"/>
    <mergeCell ref="B43:D43"/>
    <mergeCell ref="B35:D35"/>
    <mergeCell ref="B40:D40"/>
    <mergeCell ref="B73:D73"/>
    <mergeCell ref="B36:D36"/>
    <mergeCell ref="B56:D56"/>
    <mergeCell ref="B50:D50"/>
    <mergeCell ref="B60:D60"/>
    <mergeCell ref="B65:D65"/>
    <mergeCell ref="B69:D69"/>
    <mergeCell ref="B74:D74"/>
    <mergeCell ref="B78:D78"/>
    <mergeCell ref="B94:D94"/>
    <mergeCell ref="B93:D93"/>
    <mergeCell ref="B89:D89"/>
    <mergeCell ref="B79:D79"/>
    <mergeCell ref="B83:D83"/>
    <mergeCell ref="B84:D84"/>
    <mergeCell ref="B100:D100"/>
    <mergeCell ref="B140:D140"/>
    <mergeCell ref="B109:D109"/>
    <mergeCell ref="B114:D114"/>
    <mergeCell ref="B2:I2"/>
    <mergeCell ref="B8:D8"/>
    <mergeCell ref="B11:D11"/>
    <mergeCell ref="B12:D12"/>
    <mergeCell ref="B9:D9"/>
    <mergeCell ref="B4:I4"/>
    <mergeCell ref="B6:E6"/>
    <mergeCell ref="B7:E7"/>
    <mergeCell ref="B10:D10"/>
    <mergeCell ref="B120:D120"/>
    <mergeCell ref="B121:D121"/>
    <mergeCell ref="B125:D125"/>
    <mergeCell ref="B141:D141"/>
    <mergeCell ref="B142:D142"/>
    <mergeCell ref="B150:D150"/>
    <mergeCell ref="B151:D151"/>
    <mergeCell ref="B126:D126"/>
    <mergeCell ref="B130:D130"/>
    <mergeCell ref="B131:D131"/>
  </mergeCells>
  <pageMargins left="0.7" right="0.7" top="0.75" bottom="0.75" header="0.3" footer="0.3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2</vt:i4>
      </vt:variant>
    </vt:vector>
  </HeadingPairs>
  <TitlesOfParts>
    <vt:vector size="7" baseType="lpstr">
      <vt:lpstr>SAŽETAK</vt:lpstr>
      <vt:lpstr> Račun prihoda i rashoda</vt:lpstr>
      <vt:lpstr>Rashodi prema izvorima finanira</vt:lpstr>
      <vt:lpstr>Rashodi prema funkcijskoj klasi</vt:lpstr>
      <vt:lpstr>POSEBNI DIO </vt:lpstr>
      <vt:lpstr>' Račun prihoda i rashoda'!Podrucje_ispisa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racunovodstvo1</cp:lastModifiedBy>
  <cp:lastPrinted>2025-07-30T07:03:50Z</cp:lastPrinted>
  <dcterms:created xsi:type="dcterms:W3CDTF">2022-08-12T12:51:27Z</dcterms:created>
  <dcterms:modified xsi:type="dcterms:W3CDTF">2025-07-31T06:25:24Z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PKDP.xlsx</vt:lpwstr>
  </property>
</Properties>
</file>