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\Desktop\Financijski plan za 2025\moje\"/>
    </mc:Choice>
  </mc:AlternateContent>
  <bookViews>
    <workbookView xWindow="0" yWindow="0" windowWidth="15330" windowHeight="705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9" i="7" l="1"/>
  <c r="E179" i="7"/>
  <c r="D179" i="7"/>
  <c r="C179" i="7"/>
  <c r="C178" i="7" s="1"/>
  <c r="C177" i="7" s="1"/>
  <c r="F178" i="7"/>
  <c r="E178" i="7"/>
  <c r="E177" i="7" s="1"/>
  <c r="D178" i="7"/>
  <c r="D177" i="7" s="1"/>
  <c r="F177" i="7"/>
  <c r="F169" i="7"/>
  <c r="E169" i="7"/>
  <c r="D169" i="7"/>
  <c r="C169" i="7"/>
  <c r="F166" i="7"/>
  <c r="E166" i="7"/>
  <c r="D166" i="7"/>
  <c r="C166" i="7"/>
  <c r="F161" i="7"/>
  <c r="E161" i="7"/>
  <c r="D161" i="7"/>
  <c r="C161" i="7"/>
  <c r="F158" i="7"/>
  <c r="E158" i="7"/>
  <c r="D158" i="7"/>
  <c r="C158" i="7"/>
  <c r="F155" i="7"/>
  <c r="E155" i="7"/>
  <c r="D155" i="7"/>
  <c r="C155" i="7"/>
  <c r="C152" i="7" s="1"/>
  <c r="F152" i="7"/>
  <c r="E152" i="7"/>
  <c r="D152" i="7"/>
  <c r="F149" i="7"/>
  <c r="E149" i="7"/>
  <c r="D149" i="7"/>
  <c r="C149" i="7"/>
  <c r="F146" i="7"/>
  <c r="E146" i="7"/>
  <c r="D146" i="7"/>
  <c r="C146" i="7"/>
  <c r="F143" i="7"/>
  <c r="E143" i="7"/>
  <c r="D143" i="7"/>
  <c r="C143" i="7"/>
  <c r="F140" i="7"/>
  <c r="E140" i="7"/>
  <c r="D140" i="7"/>
  <c r="C140" i="7"/>
  <c r="F137" i="7"/>
  <c r="E137" i="7"/>
  <c r="D137" i="7"/>
  <c r="C137" i="7"/>
  <c r="F134" i="7"/>
  <c r="E134" i="7"/>
  <c r="D134" i="7"/>
  <c r="C134" i="7"/>
  <c r="F131" i="7"/>
  <c r="E131" i="7"/>
  <c r="D131" i="7"/>
  <c r="C131" i="7"/>
  <c r="C130" i="7" s="1"/>
  <c r="F130" i="7"/>
  <c r="F129" i="7" s="1"/>
  <c r="E130" i="7"/>
  <c r="E129" i="7"/>
  <c r="F121" i="7"/>
  <c r="E121" i="7"/>
  <c r="D121" i="7"/>
  <c r="C121" i="7"/>
  <c r="F115" i="7"/>
  <c r="E115" i="7"/>
  <c r="E114" i="7" s="1"/>
  <c r="D115" i="7"/>
  <c r="C115" i="7"/>
  <c r="C114" i="7" s="1"/>
  <c r="F114" i="7"/>
  <c r="D114" i="7"/>
  <c r="C110" i="7"/>
  <c r="F108" i="7"/>
  <c r="E108" i="7"/>
  <c r="D108" i="7"/>
  <c r="D107" i="7" s="1"/>
  <c r="C108" i="7"/>
  <c r="C107" i="7" s="1"/>
  <c r="F107" i="7"/>
  <c r="E107" i="7"/>
  <c r="F104" i="7"/>
  <c r="E104" i="7"/>
  <c r="D104" i="7"/>
  <c r="C104" i="7"/>
  <c r="F102" i="7"/>
  <c r="E102" i="7"/>
  <c r="E101" i="7" s="1"/>
  <c r="D102" i="7"/>
  <c r="D101" i="7" s="1"/>
  <c r="C102" i="7"/>
  <c r="C101" i="7" s="1"/>
  <c r="F101" i="7"/>
  <c r="F98" i="7"/>
  <c r="E98" i="7"/>
  <c r="D98" i="7"/>
  <c r="C98" i="7"/>
  <c r="F96" i="7"/>
  <c r="E96" i="7"/>
  <c r="D96" i="7"/>
  <c r="C96" i="7"/>
  <c r="F93" i="7"/>
  <c r="E93" i="7"/>
  <c r="D93" i="7"/>
  <c r="C93" i="7"/>
  <c r="C92" i="7" s="1"/>
  <c r="F92" i="7"/>
  <c r="E92" i="7"/>
  <c r="D92" i="7"/>
  <c r="F88" i="7"/>
  <c r="E88" i="7"/>
  <c r="D88" i="7"/>
  <c r="C88" i="7"/>
  <c r="F85" i="7"/>
  <c r="E85" i="7"/>
  <c r="D85" i="7"/>
  <c r="C85" i="7"/>
  <c r="F82" i="7"/>
  <c r="E82" i="7"/>
  <c r="D82" i="7"/>
  <c r="C82" i="7"/>
  <c r="F79" i="7"/>
  <c r="E79" i="7"/>
  <c r="D79" i="7"/>
  <c r="C79" i="7"/>
  <c r="F77" i="7"/>
  <c r="E77" i="7"/>
  <c r="E76" i="7" s="1"/>
  <c r="D77" i="7"/>
  <c r="C77" i="7"/>
  <c r="F76" i="7"/>
  <c r="D76" i="7"/>
  <c r="C76" i="7"/>
  <c r="F73" i="7"/>
  <c r="E73" i="7"/>
  <c r="E72" i="7" s="1"/>
  <c r="D73" i="7"/>
  <c r="C73" i="7"/>
  <c r="C72" i="7" s="1"/>
  <c r="F72" i="7"/>
  <c r="D72" i="7"/>
  <c r="F70" i="7"/>
  <c r="E70" i="7"/>
  <c r="D70" i="7"/>
  <c r="C70" i="7"/>
  <c r="F67" i="7"/>
  <c r="E67" i="7"/>
  <c r="D67" i="7"/>
  <c r="C67" i="7"/>
  <c r="F65" i="7"/>
  <c r="E65" i="7"/>
  <c r="D65" i="7"/>
  <c r="D64" i="7" s="1"/>
  <c r="C65" i="7"/>
  <c r="C64" i="7" s="1"/>
  <c r="F64" i="7"/>
  <c r="E64" i="7"/>
  <c r="F60" i="7"/>
  <c r="E60" i="7"/>
  <c r="D60" i="7"/>
  <c r="C60" i="7"/>
  <c r="F55" i="7"/>
  <c r="E55" i="7"/>
  <c r="D55" i="7"/>
  <c r="C55" i="7"/>
  <c r="F51" i="7"/>
  <c r="E51" i="7"/>
  <c r="D51" i="7"/>
  <c r="C51" i="7"/>
  <c r="F46" i="7"/>
  <c r="E46" i="7"/>
  <c r="D46" i="7"/>
  <c r="C46" i="7"/>
  <c r="F41" i="7"/>
  <c r="E41" i="7"/>
  <c r="D41" i="7"/>
  <c r="C41" i="7"/>
  <c r="F35" i="7"/>
  <c r="E35" i="7"/>
  <c r="D35" i="7"/>
  <c r="C35" i="7"/>
  <c r="F31" i="7"/>
  <c r="E31" i="7"/>
  <c r="D31" i="7"/>
  <c r="C31" i="7"/>
  <c r="F28" i="7"/>
  <c r="E28" i="7"/>
  <c r="D28" i="7"/>
  <c r="C28" i="7"/>
  <c r="F22" i="7"/>
  <c r="E22" i="7"/>
  <c r="D22" i="7"/>
  <c r="C22" i="7"/>
  <c r="F18" i="7"/>
  <c r="E18" i="7"/>
  <c r="D18" i="7"/>
  <c r="D17" i="7" s="1"/>
  <c r="C18" i="7"/>
  <c r="C17" i="7" s="1"/>
  <c r="F17" i="7"/>
  <c r="E17" i="7"/>
  <c r="C13" i="7"/>
  <c r="C8" i="7" s="1"/>
  <c r="F10" i="7"/>
  <c r="E10" i="7"/>
  <c r="D10" i="7"/>
  <c r="F8" i="7"/>
  <c r="E8" i="7"/>
  <c r="D8" i="7"/>
  <c r="C129" i="7" l="1"/>
  <c r="D130" i="7"/>
  <c r="D129" i="7" s="1"/>
  <c r="E16" i="7"/>
  <c r="C16" i="7"/>
  <c r="F16" i="7"/>
  <c r="D16" i="7"/>
  <c r="F34" i="10" l="1"/>
  <c r="F37" i="10" s="1"/>
  <c r="G34" i="10" s="1"/>
  <c r="G37" i="10" s="1"/>
  <c r="H34" i="10" s="1"/>
  <c r="H37" i="10" s="1"/>
  <c r="I34" i="10" s="1"/>
  <c r="I37" i="10" s="1"/>
  <c r="I21" i="10"/>
  <c r="H21" i="10"/>
  <c r="G21" i="10"/>
  <c r="F21" i="10"/>
  <c r="I14" i="10"/>
  <c r="H14" i="10"/>
  <c r="G14" i="10"/>
  <c r="F14" i="10"/>
  <c r="H22" i="10" l="1"/>
  <c r="H28" i="10" s="1"/>
  <c r="H29" i="10" s="1"/>
  <c r="I22" i="10"/>
  <c r="I28" i="10" s="1"/>
  <c r="I29" i="10" s="1"/>
  <c r="G22" i="10"/>
  <c r="G28" i="10" s="1"/>
  <c r="G29" i="10" s="1"/>
  <c r="F22" i="10"/>
  <c r="F28" i="10" s="1"/>
  <c r="F29" i="10" s="1"/>
</calcChain>
</file>

<file path=xl/sharedStrings.xml><?xml version="1.0" encoding="utf-8"?>
<sst xmlns="http://schemas.openxmlformats.org/spreadsheetml/2006/main" count="429" uniqueCount="178">
  <si>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</si>
  <si>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</si>
  <si>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</si>
  <si>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</si>
  <si>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</si>
  <si>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</si>
  <si>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</si>
  <si>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</si>
  <si>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</si>
  <si>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</si>
  <si>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</si>
  <si>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</si>
  <si>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</si>
  <si>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</si>
  <si>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</si>
  <si>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</si>
  <si>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</si>
  <si>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</si>
  <si>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</si>
  <si>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</si>
  <si>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</si>
  <si>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</si>
  <si>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</si>
  <si>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</si>
  <si>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</si>
  <si>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</si>
  <si>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</si>
  <si>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</si>
  <si>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</si>
  <si>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</si>
  <si>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</si>
  <si>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</si>
  <si>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</si>
  <si>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</si>
  <si>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</si>
  <si>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</si>
  <si>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</si>
  <si>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</si>
  <si>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</si>
  <si>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</si>
  <si>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</si>
  <si>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</si>
  <si>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</si>
  <si>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</si>
  <si>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</si>
  <si>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</si>
  <si>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</si>
  <si>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</si>
  <si>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</si>
  <si>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</si>
  <si>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</si>
  <si>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</si>
  <si>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</si>
  <si>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</si>
  <si>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</si>
  <si>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</si>
  <si>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</si>
  <si>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</si>
  <si>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</si>
  <si>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</si>
  <si>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</si>
  <si>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Plan 2024.</t>
  </si>
  <si>
    <t>Proračun za 2025.</t>
  </si>
  <si>
    <t>Projekcija proračuna
za 2027.</t>
  </si>
  <si>
    <t>Projekcija za 2026.</t>
  </si>
  <si>
    <t>Projekcija za 2027.</t>
  </si>
  <si>
    <t>Projekcija
za 2027.</t>
  </si>
  <si>
    <t>Projekcija
za 2026.</t>
  </si>
  <si>
    <t>Projekcija 
za 2027.</t>
  </si>
  <si>
    <t>FINANCIJSKI PLAN PRORAČUNSKOG KORISNIKA JEDINICE LOKALNE I PODRUČNE (REGIONALNE) SAMOUPRAVE 
ZA 2025. I PROJEKCIJA ZA 2026. I 2027. GODINU</t>
  </si>
  <si>
    <t>PLAN 2024.</t>
  </si>
  <si>
    <t>PLAN 2025.</t>
  </si>
  <si>
    <t>PROJEKCIJA 2026.</t>
  </si>
  <si>
    <t>PROJEKCIJA 2027.</t>
  </si>
  <si>
    <t>Glava 00301</t>
  </si>
  <si>
    <t>PK-OSNOVNA ŠKOLA:</t>
  </si>
  <si>
    <t>Program  S023200</t>
  </si>
  <si>
    <t>DECENTRALIZIRANE FUN.-MINIMALNI FIN.STANDARD</t>
  </si>
  <si>
    <t>Aktivnost S023200A320001</t>
  </si>
  <si>
    <t>REDOVNA PROGRAMSKA DJELATNOST OSNOVNIH ŠKOLA</t>
  </si>
  <si>
    <t>Izvor 1.1.2.</t>
  </si>
  <si>
    <t>POREZNI PRIHODI ZA DECENTRALIZIRANE FUNKCIJE</t>
  </si>
  <si>
    <t>Financijski rashodi</t>
  </si>
  <si>
    <t>Aktivnost S023200K320001</t>
  </si>
  <si>
    <t>KAPITALNA ULAGANJA U OPREMU - DECENTR.SREDSTVA/200 eura po razrednom odjelu</t>
  </si>
  <si>
    <t>Program  S023201</t>
  </si>
  <si>
    <t>ŠIRE JAVNE POTREBE-IZNAD MINIMALNOG STANDARDA</t>
  </si>
  <si>
    <t xml:space="preserve">Aktivnost     S023201A320101             </t>
  </si>
  <si>
    <t>SUFINANCIR.PRODUŽENOG BORAV.ICJELOD.NASTAVE</t>
  </si>
  <si>
    <t>Izvor 1.1.1.</t>
  </si>
  <si>
    <t>PRIHODI OD GRADA/PLAN ŠKOLE</t>
  </si>
  <si>
    <t>Izvor 4.3.1.</t>
  </si>
  <si>
    <t>OSTALI NAMJENSKI PRIHODI</t>
  </si>
  <si>
    <t>Rezultat poslovanja</t>
  </si>
  <si>
    <t>Izvor 5.5.1.</t>
  </si>
  <si>
    <t>POMOĆI IZ DRUGIH PRORAČUNA</t>
  </si>
  <si>
    <t>Aktivnost S023201A320102</t>
  </si>
  <si>
    <t>IZVANNASTAVNE I IZVANŠKOLSKE AKTIVNOSTI</t>
  </si>
  <si>
    <t>Izvor 3.1.1.</t>
  </si>
  <si>
    <t>VLASTITI PRIHODI-PK</t>
  </si>
  <si>
    <t>Izvor 9.4.1.</t>
  </si>
  <si>
    <t>PRIHODI ZA POSEBNE NAMJENE-PRENESENI REZULTAT-PK</t>
  </si>
  <si>
    <t>PRIHODI ZA POSEBNE NAMJENE-PK</t>
  </si>
  <si>
    <t>Izvor 5.3.1.</t>
  </si>
  <si>
    <t>POMOĆI IZ DRŽAVNOG PRORAČUNA-PK</t>
  </si>
  <si>
    <t>Izvor 5.4.1.</t>
  </si>
  <si>
    <t>POMOĆI IZ ŽUPANIJSKOG PRORAČUNA-PK</t>
  </si>
  <si>
    <t>POMOĆI IZ DRUGIH PRORAČUNA-PK</t>
  </si>
  <si>
    <t>Izvor 6.1.1.</t>
  </si>
  <si>
    <t>DONACIJE-PK</t>
  </si>
  <si>
    <t>Aktivnost S023201A320103</t>
  </si>
  <si>
    <t>MANIFESTACIJE ODGOJA I ŠKOLSTVA</t>
  </si>
  <si>
    <t>PRIHODI OD GRADA</t>
  </si>
  <si>
    <t>Aktivnost S023201A320115</t>
  </si>
  <si>
    <t>POMOĆNICI U NASTAVI-GRAD</t>
  </si>
  <si>
    <t>Aktivnost S023201A320111</t>
  </si>
  <si>
    <t>HITNE INTERVENCIJE I ODRŽAVANJE ŠKOLE</t>
  </si>
  <si>
    <t>PRIHODI OD GRADA/plan škole /lom stakla</t>
  </si>
  <si>
    <t>Izvor 7.1.1.</t>
  </si>
  <si>
    <t>PRIHODI OD NEFINANCIJSKE IMOVINE I OSIGURANJA-PK</t>
  </si>
  <si>
    <t>Aktivnost S023201A320104</t>
  </si>
  <si>
    <t>NABAVKA UDŽENIKA I PRIBORA</t>
  </si>
  <si>
    <t>Aktivnost S023201A320116</t>
  </si>
  <si>
    <t>OSIGURANJE UČENIKA OSNOVNIH ŠKOLA</t>
  </si>
  <si>
    <t>Aktivnost S023201A320106</t>
  </si>
  <si>
    <t>DIOKLECIJANOVA ŠKRINJICA</t>
  </si>
  <si>
    <t>Aktivnost S023201A320105</t>
  </si>
  <si>
    <t>PROMETNI ODGOJ I SIGURNOST U PROMETU-POLIGON</t>
  </si>
  <si>
    <t>Aktivnost S023201T320101</t>
  </si>
  <si>
    <t>ŠKOLSKA SHEMA VOĆA I POVRĆA</t>
  </si>
  <si>
    <t>PRIHODI OD GRADA-plan škola</t>
  </si>
  <si>
    <t>Aktivnost S023201A320113</t>
  </si>
  <si>
    <t>PROJEKT E-ŠKOLE</t>
  </si>
  <si>
    <t>Aktivnost S023201T320103</t>
  </si>
  <si>
    <t>EU PROJEKTI  KOJE PROVODE OŠ / ERASMU/navesti ime projekta/</t>
  </si>
  <si>
    <t>Izvor 5.1.1.</t>
  </si>
  <si>
    <t>POMOĆI OD MEĐUNARODNIH ORGANIZACIJA I TIJELA EU-PK</t>
  </si>
  <si>
    <t>Višak prihoda</t>
  </si>
  <si>
    <t>Izvor 5.2.1.</t>
  </si>
  <si>
    <t>POMOĆI TEMELJEM PRIJENOSA EU SREDSTAVA-PK</t>
  </si>
  <si>
    <t>Aktivnost S023201T320111</t>
  </si>
  <si>
    <t>"S POMOĆNIKOM MOGU BOLJE VII"-EU</t>
  </si>
  <si>
    <t>Izvor 5.2.2.</t>
  </si>
  <si>
    <t>PRIHODI OD GRADA/ plan škole</t>
  </si>
  <si>
    <t>Program S023202</t>
  </si>
  <si>
    <t>KAPITALNA ULAGANJA U OŠ - IZNAD STANDARDA</t>
  </si>
  <si>
    <t>Kapitalni projekt    S023202K320201</t>
  </si>
  <si>
    <t>KUPNJA OPREME ZA OŠ/samo vlastita sredstva/</t>
  </si>
  <si>
    <t>Aktivnost S023202K320250</t>
  </si>
  <si>
    <t>NABAVKA ŠKOLSKE LEKTIRE</t>
  </si>
  <si>
    <t>PRIHODI OD GRADA-40 EURA po razrednom odjelu</t>
  </si>
  <si>
    <t>Aktivnost  S023201T320107</t>
  </si>
  <si>
    <t>PREHRANA UČENIKA</t>
  </si>
  <si>
    <t>Program  S023203</t>
  </si>
  <si>
    <t>RASHODI ZA ZAPOSLENE U OSNOVNIM ŠKOLAMA</t>
  </si>
  <si>
    <t>Aktivnost S023203A320301</t>
  </si>
  <si>
    <t>RASHODI ZA ZAPOSLENE</t>
  </si>
  <si>
    <t>PRIHODI OD GRADA-PLAN ŠKOLA KLUBOVI MLADIH TEHNIČARA,, A1 STEMfemme Junior…</t>
  </si>
  <si>
    <t>Manjak/višak</t>
  </si>
  <si>
    <t>Dugotrajna imovina</t>
  </si>
  <si>
    <t>Naknade građanima i kuć.na temelju osiguranja</t>
  </si>
  <si>
    <t>Prihodi od imovine</t>
  </si>
  <si>
    <t>Prihodi od upravnih i administr.pristojbi</t>
  </si>
  <si>
    <t>Prihodi od prodaje proizvoda i usluga</t>
  </si>
  <si>
    <t>Tekuće donacije u naravi</t>
  </si>
  <si>
    <r>
      <rPr>
        <b/>
        <sz val="10"/>
        <color theme="9" tint="-0.249977111117893"/>
        <rFont val="Arial"/>
        <family val="2"/>
        <charset val="238"/>
      </rPr>
      <t>PRIHODI</t>
    </r>
    <r>
      <rPr>
        <b/>
        <sz val="10"/>
        <color indexed="8"/>
        <rFont val="Arial"/>
        <family val="2"/>
        <charset val="238"/>
      </rPr>
      <t xml:space="preserve"> UKUPNO</t>
    </r>
  </si>
  <si>
    <t>111 Opći prihodi i primici</t>
  </si>
  <si>
    <t>311 Vlastiti prihodi</t>
  </si>
  <si>
    <t>431 Ostali namjenski</t>
  </si>
  <si>
    <t>511 Tijela EU</t>
  </si>
  <si>
    <t>531 Državni proračun</t>
  </si>
  <si>
    <t>551 Pomoći iz drugih pror.</t>
  </si>
  <si>
    <t>611 Donacije</t>
  </si>
  <si>
    <r>
      <rPr>
        <b/>
        <sz val="10"/>
        <color rgb="FFFF0000"/>
        <rFont val="Arial"/>
        <family val="2"/>
        <charset val="238"/>
      </rPr>
      <t>RASHODI</t>
    </r>
    <r>
      <rPr>
        <b/>
        <sz val="10"/>
        <color indexed="8"/>
        <rFont val="Arial"/>
        <family val="2"/>
        <charset val="238"/>
      </rPr>
      <t xml:space="preserve"> UKUPNO</t>
    </r>
  </si>
  <si>
    <t xml:space="preserve">541 Pomoći iz županijskog </t>
  </si>
  <si>
    <t>112 Decentraliz. Funkcije</t>
  </si>
  <si>
    <t>522 Pomoći temeljem prijeno</t>
  </si>
  <si>
    <r>
      <t xml:space="preserve">931 </t>
    </r>
    <r>
      <rPr>
        <i/>
        <sz val="9"/>
        <color theme="1"/>
        <rFont val="Arial"/>
        <family val="2"/>
        <charset val="238"/>
      </rPr>
      <t>Vlastiti prih.-preneseni rez</t>
    </r>
    <r>
      <rPr>
        <i/>
        <sz val="10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</si>
</sst>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[$-1041A]#,##0.00;\-\ 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12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E697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0" fontId="9" fillId="2" borderId="0" xfId="0" applyFont="1" applyFill="1" applyBorder="1"/>
    <xf numFmtId="0" fontId="0" fillId="2" borderId="0" xfId="0" applyFill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 applyAlignment="1"/>
    <xf numFmtId="0" fontId="22" fillId="7" borderId="1" xfId="0" applyFont="1" applyFill="1" applyBorder="1" applyAlignment="1" applyProtection="1">
      <alignment vertical="top" wrapText="1" readingOrder="1"/>
      <protection locked="0"/>
    </xf>
    <xf numFmtId="0" fontId="23" fillId="5" borderId="3" xfId="0" applyFont="1" applyFill="1" applyBorder="1" applyAlignment="1" applyProtection="1">
      <alignment vertical="top" wrapText="1" readingOrder="1"/>
      <protection locked="0"/>
    </xf>
    <xf numFmtId="0" fontId="23" fillId="5" borderId="1" xfId="0" applyFont="1" applyFill="1" applyBorder="1" applyAlignment="1" applyProtection="1">
      <alignment vertical="top" wrapText="1" readingOrder="1"/>
      <protection locked="0"/>
    </xf>
    <xf numFmtId="164" fontId="23" fillId="5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3" fillId="6" borderId="3" xfId="0" applyFont="1" applyFill="1" applyBorder="1" applyAlignment="1" applyProtection="1">
      <alignment vertical="top" wrapText="1" readingOrder="1"/>
      <protection locked="0"/>
    </xf>
    <xf numFmtId="0" fontId="23" fillId="6" borderId="1" xfId="0" applyFont="1" applyFill="1" applyBorder="1" applyAlignment="1" applyProtection="1">
      <alignment vertical="top" wrapText="1" readingOrder="1"/>
      <protection locked="0"/>
    </xf>
    <xf numFmtId="164" fontId="23" fillId="6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7" borderId="3" xfId="0" applyFont="1" applyFill="1" applyBorder="1" applyAlignment="1" applyProtection="1">
      <alignment vertical="top" wrapText="1" readingOrder="1"/>
      <protection locked="0"/>
    </xf>
    <xf numFmtId="164" fontId="22" fillId="7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4" fillId="8" borderId="3" xfId="0" applyFont="1" applyFill="1" applyBorder="1" applyAlignment="1" applyProtection="1">
      <alignment vertical="top" wrapText="1" readingOrder="1"/>
      <protection locked="0"/>
    </xf>
    <xf numFmtId="0" fontId="24" fillId="8" borderId="1" xfId="0" applyFont="1" applyFill="1" applyBorder="1" applyAlignment="1" applyProtection="1">
      <alignment vertical="top" wrapText="1" readingOrder="1"/>
      <protection locked="0"/>
    </xf>
    <xf numFmtId="164" fontId="24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24" fillId="8" borderId="3" xfId="0" applyNumberFormat="1" applyFont="1" applyFill="1" applyBorder="1" applyAlignment="1" applyProtection="1">
      <alignment vertical="top" wrapText="1" readingOrder="1"/>
      <protection locked="0"/>
    </xf>
    <xf numFmtId="0" fontId="24" fillId="8" borderId="1" xfId="0" applyFont="1" applyFill="1" applyBorder="1" applyAlignment="1" applyProtection="1">
      <alignment horizontal="left" vertical="top" wrapText="1" readingOrder="1"/>
      <protection locked="0"/>
    </xf>
    <xf numFmtId="164" fontId="24" fillId="8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24" fillId="8" borderId="1" xfId="0" applyNumberFormat="1" applyFont="1" applyFill="1" applyBorder="1" applyAlignment="1" applyProtection="1">
      <alignment horizontal="center" vertical="top" wrapText="1" readingOrder="1"/>
      <protection locked="0"/>
    </xf>
    <xf numFmtId="164" fontId="24" fillId="8" borderId="3" xfId="0" applyNumberFormat="1" applyFont="1" applyFill="1" applyBorder="1" applyAlignment="1" applyProtection="1">
      <alignment horizontal="center" vertical="top" wrapText="1" readingOrder="1"/>
      <protection locked="0"/>
    </xf>
    <xf numFmtId="164" fontId="24" fillId="8" borderId="2" xfId="0" applyNumberFormat="1" applyFont="1" applyFill="1" applyBorder="1" applyAlignment="1" applyProtection="1">
      <alignment horizontal="right" vertical="top" wrapText="1" readingOrder="1"/>
      <protection locked="0"/>
    </xf>
    <xf numFmtId="164" fontId="22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22" fillId="8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5" fillId="9" borderId="3" xfId="0" applyFont="1" applyFill="1" applyBorder="1" applyAlignment="1"/>
    <xf numFmtId="0" fontId="25" fillId="9" borderId="3" xfId="0" applyFont="1" applyFill="1" applyBorder="1"/>
    <xf numFmtId="164" fontId="24" fillId="8" borderId="1" xfId="0" applyNumberFormat="1" applyFont="1" applyFill="1" applyBorder="1" applyAlignment="1" applyProtection="1">
      <alignment horizontal="left" vertical="top" wrapText="1" readingOrder="1"/>
      <protection locked="0"/>
    </xf>
    <xf numFmtId="164" fontId="24" fillId="8" borderId="3" xfId="0" applyNumberFormat="1" applyFont="1" applyFill="1" applyBorder="1" applyAlignment="1" applyProtection="1">
      <alignment horizontal="left" vertical="top" wrapText="1" readingOrder="1"/>
      <protection locked="0"/>
    </xf>
    <xf numFmtId="0" fontId="23" fillId="10" borderId="3" xfId="0" applyFont="1" applyFill="1" applyBorder="1" applyAlignment="1" applyProtection="1">
      <alignment vertical="top" wrapText="1" readingOrder="1"/>
      <protection locked="0"/>
    </xf>
    <xf numFmtId="0" fontId="23" fillId="10" borderId="1" xfId="0" applyFont="1" applyFill="1" applyBorder="1" applyAlignment="1" applyProtection="1">
      <alignment vertical="top" wrapText="1" readingOrder="1"/>
      <protection locked="0"/>
    </xf>
    <xf numFmtId="164" fontId="23" fillId="1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7" borderId="8" xfId="0" applyFont="1" applyFill="1" applyBorder="1" applyAlignment="1" applyProtection="1">
      <alignment vertical="top" wrapText="1" readingOrder="1"/>
      <protection locked="0"/>
    </xf>
    <xf numFmtId="0" fontId="24" fillId="8" borderId="3" xfId="0" applyFont="1" applyFill="1" applyBorder="1" applyAlignment="1" applyProtection="1">
      <alignment horizontal="left" vertical="top" wrapText="1" readingOrder="1"/>
      <protection locked="0"/>
    </xf>
    <xf numFmtId="0" fontId="22" fillId="7" borderId="9" xfId="0" applyFont="1" applyFill="1" applyBorder="1" applyAlignment="1" applyProtection="1">
      <alignment vertical="top" wrapText="1" readingOrder="1"/>
      <protection locked="0"/>
    </xf>
    <xf numFmtId="0" fontId="22" fillId="7" borderId="10" xfId="0" applyFont="1" applyFill="1" applyBorder="1" applyAlignment="1" applyProtection="1">
      <alignment vertical="top" wrapText="1" readingOrder="1"/>
      <protection locked="0"/>
    </xf>
    <xf numFmtId="0" fontId="24" fillId="8" borderId="9" xfId="0" applyFont="1" applyFill="1" applyBorder="1" applyAlignment="1" applyProtection="1">
      <alignment vertical="top" wrapText="1" readingOrder="1"/>
      <protection locked="0"/>
    </xf>
    <xf numFmtId="164" fontId="24" fillId="7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23" fillId="10" borderId="2" xfId="0" applyNumberFormat="1" applyFont="1" applyFill="1" applyBorder="1" applyAlignment="1" applyProtection="1">
      <alignment horizontal="right" vertical="top" wrapText="1" readingOrder="1"/>
      <protection locked="0"/>
    </xf>
    <xf numFmtId="164" fontId="24" fillId="7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8" borderId="3" xfId="0" applyFont="1" applyFill="1" applyBorder="1" applyAlignment="1" applyProtection="1">
      <alignment vertical="top" wrapText="1" readingOrder="1"/>
      <protection locked="0"/>
    </xf>
    <xf numFmtId="0" fontId="22" fillId="8" borderId="1" xfId="0" applyFont="1" applyFill="1" applyBorder="1" applyAlignment="1" applyProtection="1">
      <alignment vertical="top" wrapText="1" readingOrder="1"/>
      <protection locked="0"/>
    </xf>
    <xf numFmtId="0" fontId="25" fillId="0" borderId="0" xfId="0" applyFont="1"/>
    <xf numFmtId="0" fontId="23" fillId="11" borderId="6" xfId="0" applyFont="1" applyFill="1" applyBorder="1" applyAlignment="1" applyProtection="1">
      <alignment horizontal="center" vertical="top" wrapText="1" readingOrder="1"/>
      <protection locked="0"/>
    </xf>
    <xf numFmtId="0" fontId="21" fillId="11" borderId="7" xfId="0" applyFont="1" applyFill="1" applyBorder="1" applyAlignment="1" applyProtection="1">
      <alignment vertical="top" wrapText="1" readingOrder="1"/>
      <protection locked="0"/>
    </xf>
    <xf numFmtId="0" fontId="21" fillId="11" borderId="8" xfId="0" applyFont="1" applyFill="1" applyBorder="1" applyAlignment="1" applyProtection="1">
      <alignment vertical="top" wrapText="1" readingOrder="1"/>
      <protection locked="0"/>
    </xf>
    <xf numFmtId="164" fontId="21" fillId="11" borderId="7" xfId="0" applyNumberFormat="1" applyFont="1" applyFill="1" applyBorder="1" applyAlignment="1" applyProtection="1">
      <alignment horizontal="right" vertical="top" wrapText="1" readingOrder="1"/>
      <protection locked="0"/>
    </xf>
    <xf numFmtId="4" fontId="3" fillId="2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26" fillId="0" borderId="3" xfId="0" applyFont="1" applyBorder="1" applyAlignment="1">
      <alignment horizontal="left"/>
    </xf>
    <xf numFmtId="0" fontId="27" fillId="0" borderId="3" xfId="0" applyFont="1" applyBorder="1"/>
    <xf numFmtId="4" fontId="27" fillId="0" borderId="3" xfId="0" applyNumberFormat="1" applyFont="1" applyBorder="1" applyAlignment="1">
      <alignment horizontal="right"/>
    </xf>
    <xf numFmtId="4" fontId="27" fillId="0" borderId="3" xfId="0" applyNumberFormat="1" applyFont="1" applyFill="1" applyBorder="1" applyAlignment="1">
      <alignment horizontal="right"/>
    </xf>
    <xf numFmtId="0" fontId="28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43" fontId="6" fillId="0" borderId="3" xfId="1" applyFont="1" applyFill="1" applyBorder="1" applyAlignment="1" applyProtection="1">
      <alignment horizontal="right" vertical="center" wrapText="1"/>
    </xf>
    <xf numFmtId="43" fontId="3" fillId="2" borderId="3" xfId="1" applyFont="1" applyFill="1" applyBorder="1" applyAlignment="1">
      <alignment horizontal="right" wrapText="1"/>
    </xf>
    <xf numFmtId="43" fontId="6" fillId="2" borderId="3" xfId="1" applyFont="1" applyFill="1" applyBorder="1" applyAlignment="1">
      <alignment horizontal="right" wrapText="1"/>
    </xf>
    <xf numFmtId="43" fontId="6" fillId="0" borderId="3" xfId="1" applyNumberFormat="1" applyFont="1" applyFill="1" applyBorder="1" applyAlignment="1" applyProtection="1">
      <alignment horizontal="right" vertical="center" wrapText="1"/>
    </xf>
    <xf numFmtId="43" fontId="27" fillId="0" borderId="0" xfId="1" applyNumberFormat="1" applyFont="1" applyAlignment="1">
      <alignment horizontal="right" wrapText="1"/>
    </xf>
    <xf numFmtId="4" fontId="6" fillId="0" borderId="3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0" fontId="0" fillId="0" borderId="0" xfId="0" applyFill="1"/>
    <xf numFmtId="43" fontId="26" fillId="0" borderId="0" xfId="1" applyFont="1" applyAlignment="1">
      <alignment horizontal="right" wrapText="1"/>
    </xf>
    <xf numFmtId="43" fontId="0" fillId="0" borderId="3" xfId="1" applyFont="1" applyBorder="1" applyAlignment="1">
      <alignment horizontal="right" wrapText="1"/>
    </xf>
    <xf numFmtId="2" fontId="0" fillId="0" borderId="3" xfId="0" applyNumberFormat="1" applyBorder="1"/>
    <xf numFmtId="4" fontId="0" fillId="0" borderId="3" xfId="0" applyNumberFormat="1" applyBorder="1"/>
    <xf numFmtId="43" fontId="3" fillId="0" borderId="3" xfId="1" applyFont="1" applyFill="1" applyBorder="1" applyAlignment="1" applyProtection="1">
      <alignment horizontal="right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4" fontId="0" fillId="0" borderId="0" xfId="0" applyNumberFormat="1" applyBorder="1"/>
    <xf numFmtId="0" fontId="0" fillId="0" borderId="0" xfId="0" applyBorder="1"/>
    <xf numFmtId="4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3" fontId="6" fillId="0" borderId="3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>
      <alignment horizontal="right" wrapText="1"/>
    </xf>
    <xf numFmtId="43" fontId="6" fillId="3" borderId="3" xfId="1" applyNumberFormat="1" applyFont="1" applyFill="1" applyBorder="1" applyAlignment="1" applyProtection="1">
      <alignment horizontal="right" vertical="center" wrapText="1"/>
    </xf>
    <xf numFmtId="43" fontId="6" fillId="3" borderId="3" xfId="1" applyFont="1" applyFill="1" applyBorder="1" applyAlignment="1" applyProtection="1">
      <alignment horizontal="righ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 applyProtection="1">
      <alignment horizontal="left" vertical="top" wrapText="1" readingOrder="1"/>
      <protection locked="0"/>
    </xf>
    <xf numFmtId="43" fontId="3" fillId="0" borderId="3" xfId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2" fontId="3" fillId="0" borderId="3" xfId="1" applyNumberFormat="1" applyFont="1" applyFill="1" applyBorder="1" applyAlignment="1" applyProtection="1">
      <alignment horizontal="right" wrapText="1"/>
    </xf>
    <xf numFmtId="2" fontId="0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4" fontId="3" fillId="0" borderId="3" xfId="0" applyNumberFormat="1" applyFont="1" applyFill="1" applyBorder="1" applyAlignment="1">
      <alignment horizontal="right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E69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O25" sqref="O25"/>
    </sheetView>
  </sheetViews>
  <sheetFormatPr defaultRowHeight="15" x14ac:dyDescent="0.25"/>
  <cols>
    <col min="5" max="9" width="25.28515625" customWidth="1"/>
  </cols>
  <sheetData>
    <row r="1" spans="1:14" ht="42" customHeight="1" x14ac:dyDescent="0.25">
      <c r="A1" s="147" t="s">
        <v>69</v>
      </c>
      <c r="B1" s="147"/>
      <c r="C1" s="147"/>
      <c r="D1" s="147"/>
      <c r="E1" s="147"/>
      <c r="F1" s="147"/>
      <c r="G1" s="147"/>
      <c r="H1" s="147"/>
      <c r="I1" s="147"/>
    </row>
    <row r="2" spans="1:14" ht="18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14" ht="15.75" x14ac:dyDescent="0.25">
      <c r="A3" s="147" t="s">
        <v>16</v>
      </c>
      <c r="B3" s="147"/>
      <c r="C3" s="147"/>
      <c r="D3" s="147"/>
      <c r="E3" s="147"/>
      <c r="F3" s="147"/>
      <c r="G3" s="147"/>
      <c r="H3" s="148"/>
      <c r="I3" s="148"/>
    </row>
    <row r="4" spans="1:14" ht="18" x14ac:dyDescent="0.25">
      <c r="A4" s="23"/>
      <c r="B4" s="23"/>
      <c r="C4" s="23"/>
      <c r="D4" s="23"/>
      <c r="E4" s="23"/>
      <c r="F4" s="23"/>
      <c r="G4" s="23"/>
      <c r="H4" s="5"/>
      <c r="I4" s="5"/>
    </row>
    <row r="5" spans="1:14" ht="15.75" x14ac:dyDescent="0.25">
      <c r="A5" s="147" t="s">
        <v>21</v>
      </c>
      <c r="B5" s="149"/>
      <c r="C5" s="149"/>
      <c r="D5" s="149"/>
      <c r="E5" s="149"/>
      <c r="F5" s="149"/>
      <c r="G5" s="149"/>
      <c r="H5" s="149"/>
      <c r="I5" s="149"/>
    </row>
    <row r="6" spans="1:14" ht="18" x14ac:dyDescent="0.25">
      <c r="A6" s="1"/>
      <c r="B6" s="2"/>
      <c r="C6" s="2"/>
      <c r="D6" s="2"/>
      <c r="E6" s="6"/>
      <c r="F6" s="7"/>
      <c r="G6" s="7"/>
      <c r="H6" s="7"/>
      <c r="I6" s="33" t="s">
        <v>29</v>
      </c>
    </row>
    <row r="7" spans="1:14" ht="25.5" x14ac:dyDescent="0.25">
      <c r="A7" s="26"/>
      <c r="B7" s="27"/>
      <c r="C7" s="27"/>
      <c r="D7" s="28"/>
      <c r="E7" s="29"/>
      <c r="F7" s="3" t="s">
        <v>61</v>
      </c>
      <c r="G7" s="3" t="s">
        <v>62</v>
      </c>
      <c r="H7" s="3" t="s">
        <v>36</v>
      </c>
      <c r="I7" s="3" t="s">
        <v>63</v>
      </c>
    </row>
    <row r="8" spans="1:14" x14ac:dyDescent="0.25">
      <c r="A8" s="150" t="s">
        <v>0</v>
      </c>
      <c r="B8" s="151"/>
      <c r="C8" s="151"/>
      <c r="D8" s="151"/>
      <c r="E8" s="152"/>
      <c r="F8" s="139">
        <v>2204924</v>
      </c>
      <c r="G8" s="139">
        <v>2676454</v>
      </c>
      <c r="H8" s="143">
        <v>2756777</v>
      </c>
      <c r="I8" s="144">
        <v>2865781</v>
      </c>
      <c r="L8" s="128"/>
      <c r="M8" s="128"/>
      <c r="N8" s="128"/>
    </row>
    <row r="9" spans="1:14" x14ac:dyDescent="0.25">
      <c r="A9" s="153" t="s">
        <v>30</v>
      </c>
      <c r="B9" s="154"/>
      <c r="C9" s="154"/>
      <c r="D9" s="154"/>
      <c r="E9" s="146"/>
      <c r="F9" s="126">
        <v>2204924</v>
      </c>
      <c r="G9" s="126">
        <v>2676454</v>
      </c>
      <c r="H9" s="123">
        <v>2756777</v>
      </c>
      <c r="I9" s="120">
        <v>2865781</v>
      </c>
      <c r="L9" s="128"/>
      <c r="M9" s="128"/>
      <c r="N9" s="128"/>
    </row>
    <row r="10" spans="1:14" x14ac:dyDescent="0.25">
      <c r="A10" s="155" t="s">
        <v>31</v>
      </c>
      <c r="B10" s="146"/>
      <c r="C10" s="146"/>
      <c r="D10" s="146"/>
      <c r="E10" s="146"/>
      <c r="F10" s="126"/>
      <c r="G10" s="126"/>
      <c r="H10" s="141"/>
      <c r="I10" s="31"/>
      <c r="L10" s="128"/>
      <c r="M10" s="128"/>
      <c r="N10" s="128"/>
    </row>
    <row r="11" spans="1:14" x14ac:dyDescent="0.25">
      <c r="A11" s="34" t="s">
        <v>1</v>
      </c>
      <c r="B11" s="42"/>
      <c r="C11" s="42"/>
      <c r="D11" s="42"/>
      <c r="E11" s="42"/>
      <c r="F11" s="139">
        <v>2204924</v>
      </c>
      <c r="G11" s="139">
        <v>2676454</v>
      </c>
      <c r="H11" s="143">
        <v>2756777</v>
      </c>
      <c r="I11" s="144">
        <v>2865781</v>
      </c>
    </row>
    <row r="12" spans="1:14" x14ac:dyDescent="0.25">
      <c r="A12" s="156" t="s">
        <v>32</v>
      </c>
      <c r="B12" s="154"/>
      <c r="C12" s="154"/>
      <c r="D12" s="154"/>
      <c r="E12" s="154"/>
      <c r="F12" s="126">
        <v>2148164</v>
      </c>
      <c r="G12" s="126">
        <v>2617664</v>
      </c>
      <c r="H12" s="142">
        <v>2700497</v>
      </c>
      <c r="I12" s="125">
        <v>2809501</v>
      </c>
    </row>
    <row r="13" spans="1:14" x14ac:dyDescent="0.25">
      <c r="A13" s="145" t="s">
        <v>33</v>
      </c>
      <c r="B13" s="146"/>
      <c r="C13" s="146"/>
      <c r="D13" s="146"/>
      <c r="E13" s="146"/>
      <c r="F13" s="140">
        <v>56760</v>
      </c>
      <c r="G13" s="140">
        <v>58790</v>
      </c>
      <c r="H13" s="118">
        <v>56280</v>
      </c>
      <c r="I13" s="126">
        <v>56280</v>
      </c>
    </row>
    <row r="14" spans="1:14" x14ac:dyDescent="0.25">
      <c r="A14" s="157" t="s">
        <v>53</v>
      </c>
      <c r="B14" s="151"/>
      <c r="C14" s="151"/>
      <c r="D14" s="151"/>
      <c r="E14" s="151"/>
      <c r="F14" s="30">
        <f t="shared" ref="F14:I14" si="0">F8-F11</f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</row>
    <row r="15" spans="1:14" ht="18" x14ac:dyDescent="0.25">
      <c r="A15" s="23"/>
      <c r="B15" s="21"/>
      <c r="C15" s="21"/>
      <c r="D15" s="21"/>
      <c r="E15" s="21"/>
      <c r="F15" s="21"/>
      <c r="G15" s="22"/>
      <c r="H15" s="22"/>
      <c r="I15" s="22"/>
    </row>
    <row r="16" spans="1:14" ht="15.75" x14ac:dyDescent="0.25">
      <c r="A16" s="147" t="s">
        <v>22</v>
      </c>
      <c r="B16" s="149"/>
      <c r="C16" s="149"/>
      <c r="D16" s="149"/>
      <c r="E16" s="149"/>
      <c r="F16" s="149"/>
      <c r="G16" s="149"/>
      <c r="H16" s="149"/>
      <c r="I16" s="149"/>
    </row>
    <row r="17" spans="1:9" ht="18" x14ac:dyDescent="0.25">
      <c r="A17" s="23"/>
      <c r="B17" s="21"/>
      <c r="C17" s="21"/>
      <c r="D17" s="21"/>
      <c r="E17" s="21"/>
      <c r="F17" s="21"/>
      <c r="G17" s="22"/>
      <c r="H17" s="22"/>
      <c r="I17" s="22"/>
    </row>
    <row r="18" spans="1:9" ht="25.5" x14ac:dyDescent="0.25">
      <c r="A18" s="26"/>
      <c r="B18" s="27"/>
      <c r="C18" s="27"/>
      <c r="D18" s="28"/>
      <c r="E18" s="29"/>
      <c r="F18" s="3" t="s">
        <v>61</v>
      </c>
      <c r="G18" s="3" t="s">
        <v>62</v>
      </c>
      <c r="H18" s="3" t="s">
        <v>36</v>
      </c>
      <c r="I18" s="3" t="s">
        <v>63</v>
      </c>
    </row>
    <row r="19" spans="1:9" x14ac:dyDescent="0.25">
      <c r="A19" s="145" t="s">
        <v>34</v>
      </c>
      <c r="B19" s="146"/>
      <c r="C19" s="146"/>
      <c r="D19" s="146"/>
      <c r="E19" s="146"/>
      <c r="F19" s="44"/>
      <c r="G19" s="44"/>
      <c r="H19" s="44"/>
      <c r="I19" s="43"/>
    </row>
    <row r="20" spans="1:9" x14ac:dyDescent="0.25">
      <c r="A20" s="145" t="s">
        <v>35</v>
      </c>
      <c r="B20" s="146"/>
      <c r="C20" s="146"/>
      <c r="D20" s="146"/>
      <c r="E20" s="146"/>
      <c r="F20" s="44"/>
      <c r="G20" s="44"/>
      <c r="H20" s="44"/>
      <c r="I20" s="43"/>
    </row>
    <row r="21" spans="1:9" x14ac:dyDescent="0.25">
      <c r="A21" s="157" t="s">
        <v>2</v>
      </c>
      <c r="B21" s="151"/>
      <c r="C21" s="151"/>
      <c r="D21" s="151"/>
      <c r="E21" s="151"/>
      <c r="F21" s="30">
        <f t="shared" ref="F21:I21" si="1">F19-F20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</row>
    <row r="22" spans="1:9" x14ac:dyDescent="0.25">
      <c r="A22" s="157" t="s">
        <v>54</v>
      </c>
      <c r="B22" s="151"/>
      <c r="C22" s="151"/>
      <c r="D22" s="151"/>
      <c r="E22" s="151"/>
      <c r="F22" s="30">
        <f t="shared" ref="F22:I22" si="2">F14+F21</f>
        <v>0</v>
      </c>
      <c r="G22" s="30">
        <f t="shared" si="2"/>
        <v>0</v>
      </c>
      <c r="H22" s="30">
        <f t="shared" si="2"/>
        <v>0</v>
      </c>
      <c r="I22" s="30">
        <f t="shared" si="2"/>
        <v>0</v>
      </c>
    </row>
    <row r="23" spans="1:9" ht="18" x14ac:dyDescent="0.25">
      <c r="A23" s="20"/>
      <c r="B23" s="21"/>
      <c r="C23" s="21"/>
      <c r="D23" s="21"/>
      <c r="E23" s="21"/>
      <c r="F23" s="21"/>
      <c r="G23" s="22"/>
      <c r="H23" s="22"/>
      <c r="I23" s="22"/>
    </row>
    <row r="24" spans="1:9" ht="15.75" x14ac:dyDescent="0.25">
      <c r="A24" s="147" t="s">
        <v>55</v>
      </c>
      <c r="B24" s="149"/>
      <c r="C24" s="149"/>
      <c r="D24" s="149"/>
      <c r="E24" s="149"/>
      <c r="F24" s="149"/>
      <c r="G24" s="149"/>
      <c r="H24" s="149"/>
      <c r="I24" s="149"/>
    </row>
    <row r="25" spans="1:9" ht="15.75" x14ac:dyDescent="0.25">
      <c r="A25" s="40"/>
      <c r="B25" s="41"/>
      <c r="C25" s="41"/>
      <c r="D25" s="41"/>
      <c r="E25" s="41"/>
      <c r="F25" s="41"/>
      <c r="G25" s="41"/>
      <c r="H25" s="41"/>
      <c r="I25" s="41"/>
    </row>
    <row r="26" spans="1:9" x14ac:dyDescent="0.25">
      <c r="A26" s="26"/>
      <c r="B26" s="27"/>
      <c r="C26" s="27"/>
      <c r="D26" s="28"/>
      <c r="E26" s="29"/>
      <c r="F26" s="3" t="s">
        <v>61</v>
      </c>
      <c r="G26" s="3" t="s">
        <v>62</v>
      </c>
      <c r="H26" s="3" t="s">
        <v>64</v>
      </c>
      <c r="I26" s="3" t="s">
        <v>65</v>
      </c>
    </row>
    <row r="27" spans="1:9" ht="15" customHeight="1" x14ac:dyDescent="0.25">
      <c r="A27" s="160" t="s">
        <v>56</v>
      </c>
      <c r="B27" s="161"/>
      <c r="C27" s="161"/>
      <c r="D27" s="161"/>
      <c r="E27" s="162"/>
      <c r="F27" s="45">
        <v>0</v>
      </c>
      <c r="G27" s="45">
        <v>2510</v>
      </c>
      <c r="H27" s="45">
        <v>0</v>
      </c>
      <c r="I27" s="46">
        <v>0</v>
      </c>
    </row>
    <row r="28" spans="1:9" ht="15" customHeight="1" x14ac:dyDescent="0.25">
      <c r="A28" s="157" t="s">
        <v>57</v>
      </c>
      <c r="B28" s="151"/>
      <c r="C28" s="151"/>
      <c r="D28" s="151"/>
      <c r="E28" s="151"/>
      <c r="F28" s="47">
        <f t="shared" ref="F28:I28" si="3">F22+F27</f>
        <v>0</v>
      </c>
      <c r="G28" s="47">
        <f t="shared" si="3"/>
        <v>2510</v>
      </c>
      <c r="H28" s="47">
        <f t="shared" si="3"/>
        <v>0</v>
      </c>
      <c r="I28" s="48">
        <f t="shared" si="3"/>
        <v>0</v>
      </c>
    </row>
    <row r="29" spans="1:9" ht="45" customHeight="1" x14ac:dyDescent="0.25">
      <c r="A29" s="150" t="s">
        <v>58</v>
      </c>
      <c r="B29" s="163"/>
      <c r="C29" s="163"/>
      <c r="D29" s="163"/>
      <c r="E29" s="164"/>
      <c r="F29" s="47">
        <f t="shared" ref="F29:I29" si="4">F14+F21+F27-F28</f>
        <v>0</v>
      </c>
      <c r="G29" s="47">
        <f t="shared" si="4"/>
        <v>0</v>
      </c>
      <c r="H29" s="47">
        <f t="shared" si="4"/>
        <v>0</v>
      </c>
      <c r="I29" s="48">
        <f t="shared" si="4"/>
        <v>0</v>
      </c>
    </row>
    <row r="30" spans="1:9" ht="15.75" x14ac:dyDescent="0.25">
      <c r="A30" s="49"/>
      <c r="B30" s="50"/>
      <c r="C30" s="50"/>
      <c r="D30" s="50"/>
      <c r="E30" s="50"/>
      <c r="F30" s="50"/>
      <c r="G30" s="50"/>
      <c r="H30" s="50"/>
      <c r="I30" s="50"/>
    </row>
    <row r="31" spans="1:9" ht="15.75" x14ac:dyDescent="0.25">
      <c r="A31" s="165" t="s">
        <v>52</v>
      </c>
      <c r="B31" s="165"/>
      <c r="C31" s="165"/>
      <c r="D31" s="165"/>
      <c r="E31" s="165"/>
      <c r="F31" s="165"/>
      <c r="G31" s="165"/>
      <c r="H31" s="165"/>
      <c r="I31" s="165"/>
    </row>
    <row r="32" spans="1:9" ht="18" x14ac:dyDescent="0.25">
      <c r="A32" s="51"/>
      <c r="B32" s="52"/>
      <c r="C32" s="52"/>
      <c r="D32" s="52"/>
      <c r="E32" s="52"/>
      <c r="F32" s="52"/>
      <c r="G32" s="53"/>
      <c r="H32" s="53"/>
      <c r="I32" s="53"/>
    </row>
    <row r="33" spans="1:9" x14ac:dyDescent="0.25">
      <c r="A33" s="54"/>
      <c r="B33" s="55"/>
      <c r="C33" s="55"/>
      <c r="D33" s="56"/>
      <c r="E33" s="57"/>
      <c r="F33" s="3" t="s">
        <v>61</v>
      </c>
      <c r="G33" s="3" t="s">
        <v>62</v>
      </c>
      <c r="H33" s="3" t="s">
        <v>64</v>
      </c>
      <c r="I33" s="3" t="s">
        <v>65</v>
      </c>
    </row>
    <row r="34" spans="1:9" x14ac:dyDescent="0.25">
      <c r="A34" s="160" t="s">
        <v>56</v>
      </c>
      <c r="B34" s="161"/>
      <c r="C34" s="161"/>
      <c r="D34" s="161"/>
      <c r="E34" s="162"/>
      <c r="F34" s="45" t="e">
        <f>#REF!</f>
        <v>#REF!</v>
      </c>
      <c r="G34" s="45" t="e">
        <f>F37</f>
        <v>#REF!</v>
      </c>
      <c r="H34" s="45" t="e">
        <f>G37</f>
        <v>#REF!</v>
      </c>
      <c r="I34" s="46" t="e">
        <f>H37</f>
        <v>#REF!</v>
      </c>
    </row>
    <row r="35" spans="1:9" ht="28.5" customHeight="1" x14ac:dyDescent="0.25">
      <c r="A35" s="160" t="s">
        <v>59</v>
      </c>
      <c r="B35" s="161"/>
      <c r="C35" s="161"/>
      <c r="D35" s="161"/>
      <c r="E35" s="162"/>
      <c r="F35" s="45">
        <v>0</v>
      </c>
      <c r="G35" s="45">
        <v>0</v>
      </c>
      <c r="H35" s="45">
        <v>0</v>
      </c>
      <c r="I35" s="46">
        <v>0</v>
      </c>
    </row>
    <row r="36" spans="1:9" x14ac:dyDescent="0.25">
      <c r="A36" s="160" t="s">
        <v>60</v>
      </c>
      <c r="B36" s="166"/>
      <c r="C36" s="166"/>
      <c r="D36" s="166"/>
      <c r="E36" s="167"/>
      <c r="F36" s="45">
        <v>0</v>
      </c>
      <c r="G36" s="45">
        <v>0</v>
      </c>
      <c r="H36" s="45">
        <v>0</v>
      </c>
      <c r="I36" s="46">
        <v>0</v>
      </c>
    </row>
    <row r="37" spans="1:9" ht="15" customHeight="1" x14ac:dyDescent="0.25">
      <c r="A37" s="157" t="s">
        <v>57</v>
      </c>
      <c r="B37" s="151"/>
      <c r="C37" s="151"/>
      <c r="D37" s="151"/>
      <c r="E37" s="151"/>
      <c r="F37" s="32" t="e">
        <f t="shared" ref="F37:I37" si="5">F34-F35+F36</f>
        <v>#REF!</v>
      </c>
      <c r="G37" s="32" t="e">
        <f t="shared" si="5"/>
        <v>#REF!</v>
      </c>
      <c r="H37" s="32" t="e">
        <f t="shared" si="5"/>
        <v>#REF!</v>
      </c>
      <c r="I37" s="58" t="e">
        <f t="shared" si="5"/>
        <v>#REF!</v>
      </c>
    </row>
    <row r="38" spans="1:9" ht="17.25" customHeight="1" x14ac:dyDescent="0.25"/>
    <row r="39" spans="1:9" x14ac:dyDescent="0.25">
      <c r="A39" s="158"/>
      <c r="B39" s="159"/>
      <c r="C39" s="159"/>
      <c r="D39" s="159"/>
      <c r="E39" s="159"/>
      <c r="F39" s="159"/>
      <c r="G39" s="159"/>
      <c r="H39" s="159"/>
      <c r="I39" s="159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4" workbookViewId="0">
      <selection activeCell="I25" sqref="I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14" ht="42" customHeight="1" x14ac:dyDescent="0.25">
      <c r="A1" s="147" t="s">
        <v>69</v>
      </c>
      <c r="B1" s="147"/>
      <c r="C1" s="147"/>
      <c r="D1" s="147"/>
      <c r="E1" s="147"/>
      <c r="F1" s="147"/>
      <c r="G1" s="147"/>
    </row>
    <row r="2" spans="1:14" ht="18" customHeight="1" x14ac:dyDescent="0.25">
      <c r="A2" s="4"/>
      <c r="B2" s="4"/>
      <c r="C2" s="4"/>
      <c r="D2" s="4"/>
      <c r="E2" s="4"/>
      <c r="F2" s="4"/>
      <c r="G2" s="4"/>
    </row>
    <row r="3" spans="1:14" ht="15.75" customHeight="1" x14ac:dyDescent="0.25">
      <c r="A3" s="147" t="s">
        <v>16</v>
      </c>
      <c r="B3" s="147"/>
      <c r="C3" s="147"/>
      <c r="D3" s="147"/>
      <c r="E3" s="147"/>
      <c r="F3" s="147"/>
      <c r="G3" s="147"/>
    </row>
    <row r="4" spans="1:14" ht="18" x14ac:dyDescent="0.25">
      <c r="A4" s="4"/>
      <c r="B4" s="4"/>
      <c r="C4" s="4"/>
      <c r="D4" s="4"/>
      <c r="E4" s="4"/>
      <c r="F4" s="5"/>
      <c r="G4" s="5"/>
    </row>
    <row r="5" spans="1:14" ht="18" customHeight="1" x14ac:dyDescent="0.25">
      <c r="A5" s="147" t="s">
        <v>4</v>
      </c>
      <c r="B5" s="147"/>
      <c r="C5" s="147"/>
      <c r="D5" s="147"/>
      <c r="E5" s="147"/>
      <c r="F5" s="147"/>
      <c r="G5" s="147"/>
    </row>
    <row r="6" spans="1:14" ht="18" x14ac:dyDescent="0.25">
      <c r="A6" s="4"/>
      <c r="B6" s="4"/>
      <c r="C6" s="4"/>
      <c r="D6" s="4"/>
      <c r="E6" s="4"/>
      <c r="F6" s="5"/>
      <c r="G6" s="5"/>
    </row>
    <row r="7" spans="1:14" ht="15.75" customHeight="1" x14ac:dyDescent="0.25">
      <c r="A7" s="147" t="s">
        <v>37</v>
      </c>
      <c r="B7" s="147"/>
      <c r="C7" s="147"/>
      <c r="D7" s="147"/>
      <c r="E7" s="147"/>
      <c r="F7" s="147"/>
      <c r="G7" s="147"/>
    </row>
    <row r="8" spans="1:14" ht="18" x14ac:dyDescent="0.25">
      <c r="A8" s="4"/>
      <c r="B8" s="4"/>
      <c r="C8" s="4"/>
      <c r="D8" s="4"/>
      <c r="E8" s="4"/>
      <c r="F8" s="5"/>
      <c r="G8" s="33" t="s">
        <v>29</v>
      </c>
    </row>
    <row r="9" spans="1:14" ht="25.5" x14ac:dyDescent="0.25">
      <c r="A9" s="19" t="s">
        <v>5</v>
      </c>
      <c r="B9" s="18" t="s">
        <v>6</v>
      </c>
      <c r="C9" s="18" t="s">
        <v>3</v>
      </c>
      <c r="D9" s="18" t="s">
        <v>61</v>
      </c>
      <c r="E9" s="18" t="s">
        <v>62</v>
      </c>
      <c r="F9" s="18" t="s">
        <v>36</v>
      </c>
      <c r="G9" s="18" t="s">
        <v>63</v>
      </c>
    </row>
    <row r="10" spans="1:14" x14ac:dyDescent="0.25">
      <c r="A10" s="36"/>
      <c r="B10" s="37"/>
      <c r="C10" s="35" t="s">
        <v>0</v>
      </c>
      <c r="D10" s="110">
        <v>2204924</v>
      </c>
      <c r="E10" s="120">
        <v>2676454</v>
      </c>
      <c r="F10" s="120">
        <v>2756777</v>
      </c>
      <c r="G10" s="120">
        <v>2865781</v>
      </c>
    </row>
    <row r="11" spans="1:14" ht="15.75" customHeight="1" x14ac:dyDescent="0.25">
      <c r="A11" s="10">
        <v>6</v>
      </c>
      <c r="B11" s="10"/>
      <c r="C11" s="10" t="s">
        <v>7</v>
      </c>
      <c r="D11" s="110">
        <v>2204924</v>
      </c>
      <c r="E11" s="122">
        <v>2676454</v>
      </c>
      <c r="F11" s="126">
        <v>2756777</v>
      </c>
      <c r="G11" s="120">
        <v>2865781</v>
      </c>
    </row>
    <row r="12" spans="1:14" ht="38.25" x14ac:dyDescent="0.25">
      <c r="A12" s="10"/>
      <c r="B12" s="15">
        <v>63</v>
      </c>
      <c r="C12" s="17" t="s">
        <v>24</v>
      </c>
      <c r="D12" s="111">
        <v>1830737</v>
      </c>
      <c r="E12" s="124">
        <v>2268269</v>
      </c>
      <c r="F12" s="138">
        <v>2372082</v>
      </c>
      <c r="G12" s="109">
        <v>2481086</v>
      </c>
      <c r="J12" s="128"/>
      <c r="K12" s="128"/>
      <c r="L12" s="128"/>
      <c r="M12" s="128"/>
      <c r="N12" s="128"/>
    </row>
    <row r="13" spans="1:14" ht="20.25" customHeight="1" x14ac:dyDescent="0.25">
      <c r="A13" s="11"/>
      <c r="B13" s="11">
        <v>64</v>
      </c>
      <c r="C13" s="12" t="s">
        <v>161</v>
      </c>
      <c r="D13" s="108">
        <v>0</v>
      </c>
      <c r="E13" s="109">
        <v>0</v>
      </c>
      <c r="F13" s="109">
        <v>0</v>
      </c>
      <c r="G13" s="109">
        <v>0</v>
      </c>
    </row>
    <row r="14" spans="1:14" x14ac:dyDescent="0.25">
      <c r="A14" s="11"/>
      <c r="B14" s="11">
        <v>65</v>
      </c>
      <c r="C14" s="12" t="s">
        <v>162</v>
      </c>
      <c r="D14" s="108">
        <v>2671</v>
      </c>
      <c r="E14" s="109">
        <v>2600</v>
      </c>
      <c r="F14" s="109">
        <v>2600</v>
      </c>
      <c r="G14" s="109">
        <v>2600</v>
      </c>
    </row>
    <row r="15" spans="1:14" x14ac:dyDescent="0.25">
      <c r="A15" s="11"/>
      <c r="B15" s="11">
        <v>66</v>
      </c>
      <c r="C15" s="12" t="s">
        <v>163</v>
      </c>
      <c r="D15" s="108">
        <v>2301</v>
      </c>
      <c r="E15" s="109">
        <v>2000</v>
      </c>
      <c r="F15" s="109">
        <v>2000</v>
      </c>
      <c r="G15" s="109">
        <v>2000</v>
      </c>
      <c r="J15" s="128"/>
      <c r="K15" s="128"/>
      <c r="M15" s="128"/>
    </row>
    <row r="16" spans="1:14" ht="38.25" x14ac:dyDescent="0.25">
      <c r="A16" s="11"/>
      <c r="B16" s="11">
        <v>67</v>
      </c>
      <c r="C16" s="17" t="s">
        <v>25</v>
      </c>
      <c r="D16" s="108">
        <v>369215</v>
      </c>
      <c r="E16" s="109">
        <v>401075</v>
      </c>
      <c r="F16" s="109">
        <v>380095</v>
      </c>
      <c r="G16" s="109">
        <v>380095</v>
      </c>
    </row>
    <row r="17" spans="1:7" ht="34.5" customHeight="1" x14ac:dyDescent="0.25">
      <c r="A17" s="15"/>
      <c r="B17" s="15">
        <v>72</v>
      </c>
      <c r="C17" s="112" t="s">
        <v>23</v>
      </c>
      <c r="D17" s="108">
        <v>0</v>
      </c>
      <c r="E17" s="109">
        <v>0</v>
      </c>
      <c r="F17" s="109">
        <v>0</v>
      </c>
      <c r="G17" s="109">
        <v>0</v>
      </c>
    </row>
    <row r="18" spans="1:7" x14ac:dyDescent="0.25">
      <c r="A18" s="113">
        <v>9</v>
      </c>
      <c r="B18" s="114"/>
      <c r="C18" s="117" t="s">
        <v>158</v>
      </c>
      <c r="D18" s="115">
        <v>0</v>
      </c>
      <c r="E18" s="116">
        <v>2510</v>
      </c>
      <c r="F18" s="116">
        <v>0</v>
      </c>
      <c r="G18" s="116">
        <v>0</v>
      </c>
    </row>
    <row r="21" spans="1:7" ht="15.75" x14ac:dyDescent="0.25">
      <c r="A21" s="147" t="s">
        <v>38</v>
      </c>
      <c r="B21" s="168"/>
      <c r="C21" s="168"/>
      <c r="D21" s="168"/>
      <c r="E21" s="168"/>
      <c r="F21" s="168"/>
      <c r="G21" s="168"/>
    </row>
    <row r="22" spans="1:7" ht="18" x14ac:dyDescent="0.25">
      <c r="A22" s="4"/>
      <c r="B22" s="4"/>
      <c r="C22" s="4"/>
      <c r="D22" s="4"/>
      <c r="E22" s="4"/>
      <c r="F22" s="5"/>
      <c r="G22" s="5"/>
    </row>
    <row r="23" spans="1:7" ht="23.25" customHeight="1" x14ac:dyDescent="0.25">
      <c r="A23" s="19" t="s">
        <v>5</v>
      </c>
      <c r="B23" s="18" t="s">
        <v>6</v>
      </c>
      <c r="C23" s="18" t="s">
        <v>8</v>
      </c>
      <c r="D23" s="18" t="s">
        <v>61</v>
      </c>
      <c r="E23" s="18" t="s">
        <v>62</v>
      </c>
      <c r="F23" s="18" t="s">
        <v>28</v>
      </c>
      <c r="G23" s="18" t="s">
        <v>66</v>
      </c>
    </row>
    <row r="24" spans="1:7" ht="15.75" customHeight="1" x14ac:dyDescent="0.25">
      <c r="A24" s="36"/>
      <c r="B24" s="37"/>
      <c r="C24" s="35" t="s">
        <v>1</v>
      </c>
      <c r="D24" s="120">
        <v>2204924</v>
      </c>
      <c r="E24" s="120">
        <v>2676454</v>
      </c>
      <c r="F24" s="123">
        <v>2756777</v>
      </c>
      <c r="G24" s="120">
        <v>2865781</v>
      </c>
    </row>
    <row r="25" spans="1:7" x14ac:dyDescent="0.25">
      <c r="A25" s="10">
        <v>3</v>
      </c>
      <c r="B25" s="10"/>
      <c r="C25" s="10" t="s">
        <v>9</v>
      </c>
      <c r="D25" s="129">
        <v>2148164</v>
      </c>
      <c r="E25" s="118">
        <v>2617664</v>
      </c>
      <c r="F25" s="118">
        <v>2700497</v>
      </c>
      <c r="G25" s="125">
        <v>2809501</v>
      </c>
    </row>
    <row r="26" spans="1:7" x14ac:dyDescent="0.25">
      <c r="A26" s="10"/>
      <c r="B26" s="15">
        <v>31</v>
      </c>
      <c r="C26" s="17" t="s">
        <v>10</v>
      </c>
      <c r="D26" s="121">
        <v>1828020</v>
      </c>
      <c r="E26" s="111">
        <v>2362049</v>
      </c>
      <c r="F26" s="111">
        <v>2444882</v>
      </c>
      <c r="G26" s="109">
        <v>2553886</v>
      </c>
    </row>
    <row r="27" spans="1:7" x14ac:dyDescent="0.25">
      <c r="A27" s="11"/>
      <c r="B27" s="11">
        <v>32</v>
      </c>
      <c r="C27" s="12" t="s">
        <v>18</v>
      </c>
      <c r="D27" s="111">
        <v>285433</v>
      </c>
      <c r="E27" s="111">
        <v>255215</v>
      </c>
      <c r="F27" s="111">
        <v>255215</v>
      </c>
      <c r="G27" s="109">
        <v>255215</v>
      </c>
    </row>
    <row r="28" spans="1:7" x14ac:dyDescent="0.25">
      <c r="A28" s="11"/>
      <c r="B28" s="11">
        <v>34</v>
      </c>
      <c r="C28" s="12" t="s">
        <v>82</v>
      </c>
      <c r="D28" s="111">
        <v>337</v>
      </c>
      <c r="E28" s="111">
        <v>400</v>
      </c>
      <c r="F28" s="111">
        <v>400</v>
      </c>
      <c r="G28" s="109">
        <v>400</v>
      </c>
    </row>
    <row r="29" spans="1:7" x14ac:dyDescent="0.25">
      <c r="A29" s="11"/>
      <c r="B29" s="11">
        <v>37</v>
      </c>
      <c r="C29" s="12" t="s">
        <v>160</v>
      </c>
      <c r="D29" s="111">
        <v>33150</v>
      </c>
      <c r="E29" s="111">
        <v>0</v>
      </c>
      <c r="F29" s="111">
        <v>0</v>
      </c>
      <c r="G29" s="109">
        <v>0</v>
      </c>
    </row>
    <row r="30" spans="1:7" x14ac:dyDescent="0.25">
      <c r="A30" s="11"/>
      <c r="B30" s="11">
        <v>38</v>
      </c>
      <c r="C30" s="12" t="s">
        <v>164</v>
      </c>
      <c r="D30" s="111">
        <v>1224</v>
      </c>
      <c r="E30" s="111">
        <v>0</v>
      </c>
      <c r="F30" s="111">
        <v>0</v>
      </c>
      <c r="G30" s="109">
        <v>0</v>
      </c>
    </row>
    <row r="31" spans="1:7" ht="25.5" x14ac:dyDescent="0.25">
      <c r="A31" s="13">
        <v>4</v>
      </c>
      <c r="B31" s="14"/>
      <c r="C31" s="24" t="s">
        <v>11</v>
      </c>
      <c r="D31" s="118">
        <v>56760</v>
      </c>
      <c r="E31" s="118">
        <v>58790</v>
      </c>
      <c r="F31" s="118">
        <v>56280</v>
      </c>
      <c r="G31" s="126">
        <v>56280</v>
      </c>
    </row>
    <row r="32" spans="1:7" x14ac:dyDescent="0.25">
      <c r="A32" s="15"/>
      <c r="B32" s="15">
        <v>42</v>
      </c>
      <c r="C32" s="112" t="s">
        <v>159</v>
      </c>
      <c r="D32" s="111">
        <v>56760</v>
      </c>
      <c r="E32" s="111">
        <v>58790</v>
      </c>
      <c r="F32" s="111">
        <v>56280</v>
      </c>
      <c r="G32" s="127">
        <v>56280</v>
      </c>
    </row>
  </sheetData>
  <mergeCells count="5">
    <mergeCell ref="A21:G21"/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4" zoomScale="120" zoomScaleNormal="120" workbookViewId="0">
      <selection activeCell="C13" sqref="C13"/>
    </sheetView>
  </sheetViews>
  <sheetFormatPr defaultRowHeight="15" x14ac:dyDescent="0.25"/>
  <cols>
    <col min="1" max="5" width="25.28515625" customWidth="1"/>
  </cols>
  <sheetData>
    <row r="1" spans="1:11" ht="42" customHeight="1" x14ac:dyDescent="0.25">
      <c r="A1" s="147" t="s">
        <v>69</v>
      </c>
      <c r="B1" s="147"/>
      <c r="C1" s="147"/>
      <c r="D1" s="147"/>
      <c r="E1" s="147"/>
    </row>
    <row r="2" spans="1:11" ht="18" customHeight="1" x14ac:dyDescent="0.25">
      <c r="A2" s="23"/>
      <c r="B2" s="23"/>
      <c r="C2" s="23"/>
      <c r="D2" s="23"/>
      <c r="E2" s="23"/>
    </row>
    <row r="3" spans="1:11" ht="15.75" customHeight="1" x14ac:dyDescent="0.25">
      <c r="A3" s="147" t="s">
        <v>16</v>
      </c>
      <c r="B3" s="147"/>
      <c r="C3" s="147"/>
      <c r="D3" s="147"/>
      <c r="E3" s="147"/>
    </row>
    <row r="4" spans="1:11" ht="18" x14ac:dyDescent="0.25">
      <c r="B4" s="23"/>
      <c r="C4" s="23"/>
      <c r="D4" s="5"/>
      <c r="E4" s="5"/>
    </row>
    <row r="5" spans="1:11" ht="18" customHeight="1" x14ac:dyDescent="0.25">
      <c r="A5" s="147" t="s">
        <v>4</v>
      </c>
      <c r="B5" s="147"/>
      <c r="C5" s="147"/>
      <c r="D5" s="147"/>
      <c r="E5" s="147"/>
    </row>
    <row r="6" spans="1:11" ht="18" x14ac:dyDescent="0.25">
      <c r="A6" s="23"/>
      <c r="B6" s="23"/>
      <c r="C6" s="23"/>
      <c r="D6" s="5"/>
      <c r="E6" s="5"/>
    </row>
    <row r="7" spans="1:11" ht="15.75" customHeight="1" x14ac:dyDescent="0.25">
      <c r="A7" s="147" t="s">
        <v>39</v>
      </c>
      <c r="B7" s="147"/>
      <c r="C7" s="147"/>
      <c r="D7" s="147"/>
      <c r="E7" s="147"/>
    </row>
    <row r="8" spans="1:11" ht="18" x14ac:dyDescent="0.25">
      <c r="A8" s="23"/>
      <c r="B8" s="23"/>
      <c r="C8" s="23"/>
      <c r="D8" s="5"/>
      <c r="E8" s="33" t="s">
        <v>29</v>
      </c>
    </row>
    <row r="9" spans="1:11" ht="25.5" x14ac:dyDescent="0.25">
      <c r="A9" s="19" t="s">
        <v>41</v>
      </c>
      <c r="B9" s="18" t="s">
        <v>61</v>
      </c>
      <c r="C9" s="18" t="s">
        <v>62</v>
      </c>
      <c r="D9" s="18" t="s">
        <v>67</v>
      </c>
      <c r="E9" s="18" t="s">
        <v>68</v>
      </c>
    </row>
    <row r="10" spans="1:11" x14ac:dyDescent="0.25">
      <c r="A10" s="38" t="s">
        <v>165</v>
      </c>
      <c r="B10" s="110">
        <v>2204924</v>
      </c>
      <c r="C10" s="120">
        <v>2676454</v>
      </c>
      <c r="D10" s="120">
        <v>2376682</v>
      </c>
      <c r="E10" s="120">
        <v>2865781</v>
      </c>
    </row>
    <row r="11" spans="1:11" x14ac:dyDescent="0.25">
      <c r="A11" s="12" t="s">
        <v>166</v>
      </c>
      <c r="B11" s="133">
        <v>272272</v>
      </c>
      <c r="C11" s="137">
        <v>6792</v>
      </c>
      <c r="D11" s="133">
        <v>6792</v>
      </c>
      <c r="E11" s="133">
        <v>6792</v>
      </c>
    </row>
    <row r="12" spans="1:11" x14ac:dyDescent="0.25">
      <c r="A12" s="12" t="s">
        <v>175</v>
      </c>
      <c r="B12" s="111">
        <v>96943</v>
      </c>
      <c r="C12" s="111">
        <v>95003</v>
      </c>
      <c r="D12" s="121">
        <v>95003</v>
      </c>
      <c r="E12" s="172">
        <v>95003</v>
      </c>
      <c r="G12" s="128"/>
      <c r="H12" s="128"/>
      <c r="I12" s="128"/>
      <c r="J12" s="128"/>
      <c r="K12" s="128"/>
    </row>
    <row r="13" spans="1:11" x14ac:dyDescent="0.25">
      <c r="A13" s="12" t="s">
        <v>167</v>
      </c>
      <c r="B13" s="111">
        <v>2100</v>
      </c>
      <c r="C13" s="111">
        <v>2000</v>
      </c>
      <c r="D13" s="119">
        <v>2000</v>
      </c>
      <c r="E13" s="172">
        <v>2000</v>
      </c>
      <c r="G13" s="128"/>
      <c r="H13" s="128"/>
      <c r="I13" s="128"/>
      <c r="J13" s="128"/>
      <c r="K13" s="128"/>
    </row>
    <row r="14" spans="1:11" x14ac:dyDescent="0.25">
      <c r="A14" s="12" t="s">
        <v>168</v>
      </c>
      <c r="B14" s="111">
        <v>2671</v>
      </c>
      <c r="C14" s="111">
        <v>2600</v>
      </c>
      <c r="D14" s="119">
        <v>2600</v>
      </c>
      <c r="E14" s="172">
        <v>2600</v>
      </c>
      <c r="G14" s="128"/>
      <c r="H14" s="128"/>
      <c r="I14" s="128"/>
      <c r="J14" s="128"/>
      <c r="K14" s="128"/>
    </row>
    <row r="15" spans="1:11" x14ac:dyDescent="0.25">
      <c r="A15" s="12" t="s">
        <v>169</v>
      </c>
      <c r="B15" s="111">
        <v>0</v>
      </c>
      <c r="C15" s="111">
        <v>0</v>
      </c>
      <c r="D15" s="119">
        <v>0</v>
      </c>
      <c r="E15" s="173">
        <v>0</v>
      </c>
      <c r="G15" s="128"/>
      <c r="H15" s="128"/>
      <c r="I15" s="128"/>
      <c r="J15" s="128"/>
      <c r="K15" s="128"/>
    </row>
    <row r="16" spans="1:11" x14ac:dyDescent="0.25">
      <c r="A16" s="12" t="s">
        <v>176</v>
      </c>
      <c r="B16" s="111">
        <v>0</v>
      </c>
      <c r="C16" s="111">
        <v>299280</v>
      </c>
      <c r="D16" s="121">
        <v>278300</v>
      </c>
      <c r="E16" s="172">
        <v>278300</v>
      </c>
    </row>
    <row r="17" spans="1:5" x14ac:dyDescent="0.25">
      <c r="A17" s="12" t="s">
        <v>170</v>
      </c>
      <c r="B17" s="111">
        <v>1830203</v>
      </c>
      <c r="C17" s="111">
        <v>2268269</v>
      </c>
      <c r="D17" s="121">
        <v>2372082</v>
      </c>
      <c r="E17" s="174">
        <v>2481086</v>
      </c>
    </row>
    <row r="18" spans="1:5" x14ac:dyDescent="0.25">
      <c r="A18" s="12" t="s">
        <v>174</v>
      </c>
      <c r="B18" s="111">
        <v>534</v>
      </c>
      <c r="C18" s="111">
        <v>0</v>
      </c>
      <c r="D18" s="119">
        <v>0</v>
      </c>
      <c r="E18" s="175">
        <v>0</v>
      </c>
    </row>
    <row r="19" spans="1:5" x14ac:dyDescent="0.25">
      <c r="A19" s="17" t="s">
        <v>171</v>
      </c>
      <c r="B19" s="132">
        <v>0</v>
      </c>
      <c r="C19" s="132">
        <v>0</v>
      </c>
      <c r="D19" s="131">
        <v>0</v>
      </c>
      <c r="E19" s="176">
        <v>0</v>
      </c>
    </row>
    <row r="20" spans="1:5" x14ac:dyDescent="0.25">
      <c r="A20" s="16" t="s">
        <v>172</v>
      </c>
      <c r="B20" s="132">
        <v>201</v>
      </c>
      <c r="C20" s="132">
        <v>0</v>
      </c>
      <c r="D20" s="131">
        <v>0</v>
      </c>
      <c r="E20" s="176">
        <v>0</v>
      </c>
    </row>
    <row r="21" spans="1:5" x14ac:dyDescent="0.25">
      <c r="A21" s="117" t="s">
        <v>177</v>
      </c>
      <c r="B21" s="132">
        <v>0</v>
      </c>
      <c r="C21" s="130">
        <v>2510</v>
      </c>
      <c r="D21" s="131">
        <v>0</v>
      </c>
      <c r="E21" s="176">
        <v>0</v>
      </c>
    </row>
    <row r="22" spans="1:5" x14ac:dyDescent="0.25">
      <c r="A22" s="134"/>
      <c r="B22" s="135"/>
      <c r="C22" s="136"/>
      <c r="D22" s="136"/>
      <c r="E22" s="136"/>
    </row>
    <row r="23" spans="1:5" x14ac:dyDescent="0.25">
      <c r="A23" s="134"/>
      <c r="B23" s="135"/>
      <c r="C23" s="136"/>
      <c r="D23" s="136"/>
      <c r="E23" s="136"/>
    </row>
    <row r="24" spans="1:5" ht="24" customHeight="1" x14ac:dyDescent="0.25">
      <c r="A24" s="147" t="s">
        <v>40</v>
      </c>
      <c r="B24" s="147"/>
      <c r="C24" s="147"/>
      <c r="D24" s="147"/>
      <c r="E24" s="147"/>
    </row>
    <row r="25" spans="1:5" ht="18" x14ac:dyDescent="0.25">
      <c r="A25" s="23"/>
      <c r="B25" s="23"/>
      <c r="C25" s="23"/>
      <c r="D25" s="5"/>
      <c r="E25" s="5"/>
    </row>
    <row r="26" spans="1:5" ht="25.5" x14ac:dyDescent="0.25">
      <c r="A26" s="19" t="s">
        <v>41</v>
      </c>
      <c r="B26" s="18" t="s">
        <v>61</v>
      </c>
      <c r="C26" s="18" t="s">
        <v>62</v>
      </c>
      <c r="D26" s="18" t="s">
        <v>67</v>
      </c>
      <c r="E26" s="18" t="s">
        <v>68</v>
      </c>
    </row>
    <row r="27" spans="1:5" x14ac:dyDescent="0.25">
      <c r="A27" s="38" t="s">
        <v>173</v>
      </c>
      <c r="B27" s="120">
        <v>2204924</v>
      </c>
      <c r="C27" s="120">
        <v>2676454</v>
      </c>
      <c r="D27" s="123">
        <v>2756777</v>
      </c>
      <c r="E27" s="120">
        <v>2865781</v>
      </c>
    </row>
    <row r="28" spans="1:5" ht="15.75" customHeight="1" x14ac:dyDescent="0.25">
      <c r="A28" s="12" t="s">
        <v>166</v>
      </c>
      <c r="B28" s="109">
        <v>272272</v>
      </c>
      <c r="C28" s="111">
        <v>6792</v>
      </c>
      <c r="D28" s="111">
        <v>6792</v>
      </c>
      <c r="E28" s="133">
        <v>6792</v>
      </c>
    </row>
    <row r="29" spans="1:5" x14ac:dyDescent="0.25">
      <c r="A29" s="12" t="s">
        <v>175</v>
      </c>
      <c r="B29" s="109">
        <v>96943</v>
      </c>
      <c r="C29" s="111">
        <v>95003</v>
      </c>
      <c r="D29" s="111">
        <v>95003</v>
      </c>
      <c r="E29" s="172">
        <v>95003</v>
      </c>
    </row>
    <row r="30" spans="1:5" x14ac:dyDescent="0.25">
      <c r="A30" s="12" t="s">
        <v>167</v>
      </c>
      <c r="B30" s="109">
        <v>2100</v>
      </c>
      <c r="C30" s="111">
        <v>2000</v>
      </c>
      <c r="D30" s="111">
        <v>2000</v>
      </c>
      <c r="E30" s="172">
        <v>2000</v>
      </c>
    </row>
    <row r="31" spans="1:5" x14ac:dyDescent="0.25">
      <c r="A31" s="12" t="s">
        <v>168</v>
      </c>
      <c r="B31" s="111">
        <v>2671</v>
      </c>
      <c r="C31" s="111">
        <v>2600</v>
      </c>
      <c r="D31" s="111">
        <v>2600</v>
      </c>
      <c r="E31" s="172">
        <v>2600</v>
      </c>
    </row>
    <row r="32" spans="1:5" x14ac:dyDescent="0.25">
      <c r="A32" s="12" t="s">
        <v>169</v>
      </c>
      <c r="B32" s="111">
        <v>0</v>
      </c>
      <c r="C32" s="111">
        <v>0</v>
      </c>
      <c r="D32" s="111">
        <v>0</v>
      </c>
      <c r="E32" s="173">
        <v>0</v>
      </c>
    </row>
    <row r="33" spans="1:5" x14ac:dyDescent="0.25">
      <c r="A33" s="12" t="s">
        <v>176</v>
      </c>
      <c r="B33" s="111">
        <v>0</v>
      </c>
      <c r="C33" s="111">
        <v>299280</v>
      </c>
      <c r="D33" s="111">
        <v>278300</v>
      </c>
      <c r="E33" s="172">
        <v>278300</v>
      </c>
    </row>
    <row r="34" spans="1:5" x14ac:dyDescent="0.25">
      <c r="A34" s="12" t="s">
        <v>170</v>
      </c>
      <c r="B34" s="130">
        <v>1830203</v>
      </c>
      <c r="C34" s="132">
        <v>2268269</v>
      </c>
      <c r="D34" s="132">
        <v>2372082</v>
      </c>
      <c r="E34" s="174">
        <v>2481086</v>
      </c>
    </row>
    <row r="35" spans="1:5" x14ac:dyDescent="0.25">
      <c r="A35" s="12" t="s">
        <v>174</v>
      </c>
      <c r="B35" s="131">
        <v>534</v>
      </c>
      <c r="C35" s="131">
        <v>0</v>
      </c>
      <c r="D35" s="132">
        <v>0</v>
      </c>
      <c r="E35" s="177">
        <v>0</v>
      </c>
    </row>
    <row r="36" spans="1:5" x14ac:dyDescent="0.25">
      <c r="A36" s="17" t="s">
        <v>171</v>
      </c>
      <c r="B36" s="131">
        <v>0</v>
      </c>
      <c r="C36" s="131">
        <v>0</v>
      </c>
      <c r="D36" s="132">
        <v>0</v>
      </c>
      <c r="E36" s="177">
        <v>0</v>
      </c>
    </row>
    <row r="37" spans="1:5" x14ac:dyDescent="0.25">
      <c r="A37" s="16" t="s">
        <v>172</v>
      </c>
      <c r="B37" s="131">
        <v>201</v>
      </c>
      <c r="C37" s="131">
        <v>0</v>
      </c>
      <c r="D37" s="132">
        <v>0</v>
      </c>
      <c r="E37" s="177">
        <v>0</v>
      </c>
    </row>
    <row r="38" spans="1:5" ht="15.75" customHeight="1" x14ac:dyDescent="0.25">
      <c r="A38" s="117" t="s">
        <v>177</v>
      </c>
      <c r="B38" s="131">
        <v>0</v>
      </c>
      <c r="C38" s="131">
        <v>2510</v>
      </c>
      <c r="D38" s="132">
        <v>0</v>
      </c>
      <c r="E38" s="177">
        <v>0</v>
      </c>
    </row>
    <row r="39" spans="1:5" ht="15.75" customHeight="1" x14ac:dyDescent="0.25"/>
  </sheetData>
  <mergeCells count="5">
    <mergeCell ref="A1:E1"/>
    <mergeCell ref="A3:E3"/>
    <mergeCell ref="A5:E5"/>
    <mergeCell ref="A7:E7"/>
    <mergeCell ref="A24:E24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11" ht="42" customHeight="1" x14ac:dyDescent="0.25">
      <c r="A1" s="147" t="s">
        <v>69</v>
      </c>
      <c r="B1" s="147"/>
      <c r="C1" s="147"/>
      <c r="D1" s="147"/>
      <c r="E1" s="147"/>
    </row>
    <row r="2" spans="1:11" ht="18" customHeight="1" x14ac:dyDescent="0.25">
      <c r="A2" s="4"/>
      <c r="B2" s="4"/>
      <c r="C2" s="4"/>
      <c r="D2" s="4"/>
      <c r="E2" s="4"/>
    </row>
    <row r="3" spans="1:11" ht="15.75" x14ac:dyDescent="0.25">
      <c r="A3" s="147" t="s">
        <v>16</v>
      </c>
      <c r="B3" s="147"/>
      <c r="C3" s="147"/>
      <c r="D3" s="148"/>
      <c r="E3" s="148"/>
    </row>
    <row r="4" spans="1:11" ht="18" x14ac:dyDescent="0.25">
      <c r="A4" s="4"/>
      <c r="B4" s="4"/>
      <c r="C4" s="4"/>
      <c r="D4" s="5"/>
      <c r="E4" s="5"/>
    </row>
    <row r="5" spans="1:11" ht="18" customHeight="1" x14ac:dyDescent="0.25">
      <c r="A5" s="147" t="s">
        <v>4</v>
      </c>
      <c r="B5" s="149"/>
      <c r="C5" s="149"/>
      <c r="D5" s="149"/>
      <c r="E5" s="149"/>
    </row>
    <row r="6" spans="1:11" ht="18" x14ac:dyDescent="0.25">
      <c r="A6" s="4"/>
      <c r="B6" s="4"/>
      <c r="C6" s="4"/>
      <c r="D6" s="5"/>
      <c r="E6" s="5"/>
    </row>
    <row r="7" spans="1:11" ht="15.75" x14ac:dyDescent="0.25">
      <c r="A7" s="147" t="s">
        <v>12</v>
      </c>
      <c r="B7" s="168"/>
      <c r="C7" s="168"/>
      <c r="D7" s="168"/>
      <c r="E7" s="168"/>
    </row>
    <row r="8" spans="1:11" ht="18" x14ac:dyDescent="0.25">
      <c r="A8" s="4"/>
      <c r="B8" s="4"/>
      <c r="C8" s="4"/>
      <c r="D8" s="5"/>
      <c r="E8" s="33" t="s">
        <v>29</v>
      </c>
    </row>
    <row r="9" spans="1:11" ht="25.5" x14ac:dyDescent="0.25">
      <c r="A9" s="19" t="s">
        <v>41</v>
      </c>
      <c r="B9" s="18" t="s">
        <v>61</v>
      </c>
      <c r="C9" s="18" t="s">
        <v>62</v>
      </c>
      <c r="D9" s="18" t="s">
        <v>67</v>
      </c>
      <c r="E9" s="18" t="s">
        <v>68</v>
      </c>
    </row>
    <row r="10" spans="1:11" ht="15.75" customHeight="1" x14ac:dyDescent="0.25">
      <c r="A10" s="38" t="s">
        <v>173</v>
      </c>
      <c r="B10" s="120">
        <v>2204924</v>
      </c>
      <c r="C10" s="120">
        <v>2676454</v>
      </c>
      <c r="D10" s="123">
        <v>2756777</v>
      </c>
      <c r="E10" s="120">
        <v>2865781</v>
      </c>
      <c r="G10" s="128"/>
      <c r="H10" s="128"/>
      <c r="I10" s="128"/>
      <c r="J10" s="128"/>
      <c r="K10" s="128"/>
    </row>
    <row r="11" spans="1:11" ht="15.75" customHeight="1" x14ac:dyDescent="0.25">
      <c r="A11" s="12" t="s">
        <v>166</v>
      </c>
      <c r="B11" s="109">
        <v>272272</v>
      </c>
      <c r="C11" s="111">
        <v>6792</v>
      </c>
      <c r="D11" s="111">
        <v>6792</v>
      </c>
      <c r="E11" s="178">
        <v>6792</v>
      </c>
      <c r="G11" s="128"/>
      <c r="H11" s="128"/>
      <c r="I11" s="128"/>
      <c r="J11" s="128"/>
      <c r="K11" s="128"/>
    </row>
    <row r="12" spans="1:11" x14ac:dyDescent="0.25">
      <c r="A12" s="12" t="s">
        <v>175</v>
      </c>
      <c r="B12" s="109">
        <v>96943</v>
      </c>
      <c r="C12" s="111">
        <v>95003</v>
      </c>
      <c r="D12" s="111">
        <v>95003</v>
      </c>
      <c r="E12" s="178">
        <v>95003</v>
      </c>
      <c r="G12" s="128"/>
      <c r="H12" s="128"/>
      <c r="I12" s="128"/>
      <c r="J12" s="128"/>
      <c r="K12" s="128"/>
    </row>
    <row r="13" spans="1:11" x14ac:dyDescent="0.25">
      <c r="A13" s="12" t="s">
        <v>167</v>
      </c>
      <c r="B13" s="109">
        <v>2100</v>
      </c>
      <c r="C13" s="111">
        <v>2000</v>
      </c>
      <c r="D13" s="111">
        <v>2000</v>
      </c>
      <c r="E13" s="178">
        <v>2000</v>
      </c>
      <c r="G13" s="128"/>
      <c r="H13" s="128"/>
      <c r="I13" s="128"/>
      <c r="J13" s="128"/>
      <c r="K13" s="128"/>
    </row>
    <row r="14" spans="1:11" x14ac:dyDescent="0.25">
      <c r="A14" s="12" t="s">
        <v>168</v>
      </c>
      <c r="B14" s="111">
        <v>2671</v>
      </c>
      <c r="C14" s="111">
        <v>2600</v>
      </c>
      <c r="D14" s="111">
        <v>2600</v>
      </c>
      <c r="E14" s="178">
        <v>2600</v>
      </c>
    </row>
    <row r="15" spans="1:11" x14ac:dyDescent="0.25">
      <c r="A15" s="12" t="s">
        <v>169</v>
      </c>
      <c r="B15" s="111">
        <v>0</v>
      </c>
      <c r="C15" s="111">
        <v>0</v>
      </c>
      <c r="D15" s="111">
        <v>0</v>
      </c>
      <c r="E15" s="127">
        <v>0</v>
      </c>
    </row>
    <row r="16" spans="1:11" x14ac:dyDescent="0.25">
      <c r="A16" s="12" t="s">
        <v>176</v>
      </c>
      <c r="B16" s="111">
        <v>0</v>
      </c>
      <c r="C16" s="111">
        <v>299280</v>
      </c>
      <c r="D16" s="111">
        <v>278300</v>
      </c>
      <c r="E16" s="172">
        <v>278300</v>
      </c>
    </row>
    <row r="17" spans="1:5" x14ac:dyDescent="0.25">
      <c r="A17" s="12" t="s">
        <v>170</v>
      </c>
      <c r="B17" s="130">
        <v>1830203</v>
      </c>
      <c r="C17" s="132">
        <v>2268269</v>
      </c>
      <c r="D17" s="132">
        <v>2372082</v>
      </c>
      <c r="E17" s="174">
        <v>2481086</v>
      </c>
    </row>
    <row r="18" spans="1:5" x14ac:dyDescent="0.25">
      <c r="A18" s="12" t="s">
        <v>174</v>
      </c>
      <c r="B18" s="131">
        <v>534</v>
      </c>
      <c r="C18" s="131">
        <v>0</v>
      </c>
      <c r="D18" s="132">
        <v>0</v>
      </c>
      <c r="E18" s="177">
        <v>0</v>
      </c>
    </row>
    <row r="19" spans="1:5" x14ac:dyDescent="0.25">
      <c r="A19" s="17" t="s">
        <v>171</v>
      </c>
      <c r="B19" s="131">
        <v>0</v>
      </c>
      <c r="C19" s="131">
        <v>0</v>
      </c>
      <c r="D19" s="132">
        <v>0</v>
      </c>
      <c r="E19" s="177">
        <v>0</v>
      </c>
    </row>
    <row r="20" spans="1:5" x14ac:dyDescent="0.25">
      <c r="A20" s="16" t="s">
        <v>172</v>
      </c>
      <c r="B20" s="131">
        <v>201</v>
      </c>
      <c r="C20" s="131">
        <v>0</v>
      </c>
      <c r="D20" s="132">
        <v>0</v>
      </c>
      <c r="E20" s="177">
        <v>0</v>
      </c>
    </row>
    <row r="21" spans="1:5" x14ac:dyDescent="0.25">
      <c r="A21" s="117" t="s">
        <v>177</v>
      </c>
      <c r="B21" s="131">
        <v>0</v>
      </c>
      <c r="C21" s="131">
        <v>2510</v>
      </c>
      <c r="D21" s="132">
        <v>0</v>
      </c>
      <c r="E21" s="177">
        <v>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I9" sqref="I9:L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2" ht="42" customHeight="1" x14ac:dyDescent="0.25">
      <c r="A1" s="147" t="s">
        <v>69</v>
      </c>
      <c r="B1" s="147"/>
      <c r="C1" s="147"/>
      <c r="D1" s="147"/>
      <c r="E1" s="147"/>
      <c r="F1" s="147"/>
      <c r="G1" s="147"/>
      <c r="H1" s="147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147" t="s">
        <v>16</v>
      </c>
      <c r="B3" s="147"/>
      <c r="C3" s="147"/>
      <c r="D3" s="147"/>
      <c r="E3" s="147"/>
      <c r="F3" s="147"/>
      <c r="G3" s="147"/>
      <c r="H3" s="147"/>
    </row>
    <row r="4" spans="1:12" ht="18" x14ac:dyDescent="0.25">
      <c r="A4" s="4"/>
      <c r="B4" s="4"/>
      <c r="C4" s="4"/>
      <c r="D4" s="4"/>
      <c r="E4" s="4"/>
      <c r="F4" s="4"/>
      <c r="G4" s="5"/>
      <c r="H4" s="5"/>
    </row>
    <row r="5" spans="1:12" ht="18" customHeight="1" x14ac:dyDescent="0.25">
      <c r="A5" s="147" t="s">
        <v>46</v>
      </c>
      <c r="B5" s="147"/>
      <c r="C5" s="147"/>
      <c r="D5" s="147"/>
      <c r="E5" s="147"/>
      <c r="F5" s="147"/>
      <c r="G5" s="147"/>
      <c r="H5" s="147"/>
    </row>
    <row r="6" spans="1:12" ht="18" x14ac:dyDescent="0.25">
      <c r="A6" s="4"/>
      <c r="B6" s="4"/>
      <c r="C6" s="4"/>
      <c r="D6" s="4"/>
      <c r="E6" s="4"/>
      <c r="F6" s="4"/>
      <c r="G6" s="5"/>
      <c r="H6" s="33" t="s">
        <v>29</v>
      </c>
    </row>
    <row r="7" spans="1:12" ht="25.5" x14ac:dyDescent="0.25">
      <c r="A7" s="19" t="s">
        <v>5</v>
      </c>
      <c r="B7" s="18" t="s">
        <v>6</v>
      </c>
      <c r="C7" s="18" t="s">
        <v>27</v>
      </c>
      <c r="D7" s="18" t="s">
        <v>61</v>
      </c>
      <c r="E7" s="18" t="s">
        <v>62</v>
      </c>
      <c r="F7" s="18" t="s">
        <v>67</v>
      </c>
      <c r="G7" s="18" t="s">
        <v>68</v>
      </c>
    </row>
    <row r="8" spans="1:12" x14ac:dyDescent="0.25">
      <c r="A8" s="36"/>
      <c r="B8" s="37"/>
      <c r="C8" s="35" t="s">
        <v>48</v>
      </c>
      <c r="D8" s="36"/>
      <c r="E8" s="36"/>
      <c r="F8" s="36"/>
      <c r="G8" s="36"/>
    </row>
    <row r="9" spans="1:12" ht="25.5" x14ac:dyDescent="0.25">
      <c r="A9" s="10">
        <v>8</v>
      </c>
      <c r="B9" s="10"/>
      <c r="C9" s="10" t="s">
        <v>13</v>
      </c>
      <c r="D9" s="8"/>
      <c r="E9" s="8"/>
      <c r="F9" s="8"/>
      <c r="G9" s="8"/>
      <c r="I9" s="128"/>
      <c r="J9" s="128"/>
      <c r="K9" s="128"/>
      <c r="L9" s="128"/>
    </row>
    <row r="10" spans="1:12" x14ac:dyDescent="0.25">
      <c r="A10" s="10"/>
      <c r="B10" s="15">
        <v>84</v>
      </c>
      <c r="C10" s="15" t="s">
        <v>19</v>
      </c>
      <c r="D10" s="8"/>
      <c r="E10" s="8"/>
      <c r="F10" s="8"/>
      <c r="G10" s="8"/>
      <c r="I10" s="128"/>
      <c r="J10" s="128"/>
      <c r="K10" s="128"/>
      <c r="L10" s="128"/>
    </row>
    <row r="11" spans="1:12" x14ac:dyDescent="0.25">
      <c r="A11" s="10"/>
      <c r="B11" s="15"/>
      <c r="C11" s="39"/>
      <c r="D11" s="8"/>
      <c r="E11" s="8"/>
      <c r="F11" s="8"/>
      <c r="G11" s="8"/>
      <c r="I11" s="128"/>
      <c r="J11" s="128"/>
      <c r="K11" s="128"/>
      <c r="L11" s="128"/>
    </row>
    <row r="12" spans="1:12" x14ac:dyDescent="0.25">
      <c r="A12" s="10"/>
      <c r="B12" s="15"/>
      <c r="C12" s="35" t="s">
        <v>51</v>
      </c>
      <c r="D12" s="8"/>
      <c r="E12" s="8"/>
      <c r="F12" s="8"/>
      <c r="G12" s="8"/>
      <c r="I12" s="128"/>
      <c r="J12" s="128"/>
      <c r="K12" s="128"/>
      <c r="L12" s="128"/>
    </row>
    <row r="13" spans="1:12" ht="25.5" x14ac:dyDescent="0.25">
      <c r="A13" s="13">
        <v>5</v>
      </c>
      <c r="B13" s="14"/>
      <c r="C13" s="24" t="s">
        <v>14</v>
      </c>
      <c r="D13" s="8"/>
      <c r="E13" s="8"/>
      <c r="F13" s="8"/>
      <c r="G13" s="8"/>
    </row>
    <row r="14" spans="1:12" ht="25.5" x14ac:dyDescent="0.25">
      <c r="A14" s="15"/>
      <c r="B14" s="15">
        <v>54</v>
      </c>
      <c r="C14" s="25" t="s">
        <v>20</v>
      </c>
      <c r="D14" s="8"/>
      <c r="E14" s="8"/>
      <c r="F14" s="8"/>
      <c r="G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J29" sqref="J29"/>
    </sheetView>
  </sheetViews>
  <sheetFormatPr defaultRowHeight="15" x14ac:dyDescent="0.25"/>
  <cols>
    <col min="1" max="5" width="25.28515625" customWidth="1"/>
  </cols>
  <sheetData>
    <row r="1" spans="1:11" ht="42" customHeight="1" x14ac:dyDescent="0.25">
      <c r="A1" s="147" t="s">
        <v>69</v>
      </c>
      <c r="B1" s="147"/>
      <c r="C1" s="147"/>
      <c r="D1" s="147"/>
      <c r="E1" s="147"/>
    </row>
    <row r="2" spans="1:11" ht="18" customHeight="1" x14ac:dyDescent="0.25">
      <c r="A2" s="23"/>
      <c r="B2" s="23"/>
      <c r="C2" s="23"/>
      <c r="D2" s="23"/>
      <c r="E2" s="23"/>
    </row>
    <row r="3" spans="1:11" ht="15.75" customHeight="1" x14ac:dyDescent="0.25">
      <c r="A3" s="147" t="s">
        <v>16</v>
      </c>
      <c r="B3" s="147"/>
      <c r="C3" s="147"/>
      <c r="D3" s="147"/>
      <c r="E3" s="147"/>
    </row>
    <row r="4" spans="1:11" ht="18" x14ac:dyDescent="0.25">
      <c r="A4" s="23"/>
      <c r="B4" s="23"/>
      <c r="C4" s="23"/>
      <c r="D4" s="5"/>
      <c r="E4" s="5"/>
    </row>
    <row r="5" spans="1:11" ht="18" customHeight="1" x14ac:dyDescent="0.25">
      <c r="A5" s="147" t="s">
        <v>47</v>
      </c>
      <c r="B5" s="147"/>
      <c r="C5" s="147"/>
      <c r="D5" s="147"/>
      <c r="E5" s="147"/>
    </row>
    <row r="6" spans="1:11" ht="18" x14ac:dyDescent="0.25">
      <c r="A6" s="23"/>
      <c r="B6" s="23"/>
      <c r="C6" s="23"/>
      <c r="D6" s="5"/>
      <c r="E6" s="33" t="s">
        <v>29</v>
      </c>
    </row>
    <row r="7" spans="1:11" ht="25.5" x14ac:dyDescent="0.25">
      <c r="A7" s="18" t="s">
        <v>41</v>
      </c>
      <c r="B7" s="18" t="s">
        <v>61</v>
      </c>
      <c r="C7" s="18" t="s">
        <v>62</v>
      </c>
      <c r="D7" s="18" t="s">
        <v>67</v>
      </c>
      <c r="E7" s="18" t="s">
        <v>68</v>
      </c>
    </row>
    <row r="8" spans="1:11" x14ac:dyDescent="0.25">
      <c r="A8" s="10" t="s">
        <v>48</v>
      </c>
      <c r="B8" s="8"/>
      <c r="C8" s="8"/>
      <c r="D8" s="8"/>
      <c r="E8" s="8"/>
    </row>
    <row r="9" spans="1:11" ht="25.5" x14ac:dyDescent="0.25">
      <c r="A9" s="10" t="s">
        <v>49</v>
      </c>
      <c r="B9" s="8"/>
      <c r="C9" s="8"/>
      <c r="D9" s="8"/>
      <c r="E9" s="8"/>
      <c r="H9" s="128"/>
      <c r="I9" s="128"/>
      <c r="J9" s="128"/>
      <c r="K9" s="128"/>
    </row>
    <row r="10" spans="1:11" ht="25.5" x14ac:dyDescent="0.25">
      <c r="A10" s="16" t="s">
        <v>50</v>
      </c>
      <c r="B10" s="8"/>
      <c r="C10" s="8"/>
      <c r="D10" s="8"/>
      <c r="E10" s="8"/>
      <c r="H10" s="128"/>
      <c r="I10" s="128"/>
      <c r="J10" s="128"/>
      <c r="K10" s="128"/>
    </row>
    <row r="11" spans="1:11" x14ac:dyDescent="0.25">
      <c r="A11" s="16"/>
      <c r="B11" s="8"/>
      <c r="C11" s="8"/>
      <c r="D11" s="8"/>
      <c r="E11" s="8"/>
      <c r="H11" s="128"/>
      <c r="I11" s="128"/>
      <c r="J11" s="128"/>
      <c r="K11" s="128"/>
    </row>
    <row r="12" spans="1:11" x14ac:dyDescent="0.25">
      <c r="A12" s="10" t="s">
        <v>51</v>
      </c>
      <c r="B12" s="8"/>
      <c r="C12" s="8"/>
      <c r="D12" s="8"/>
      <c r="E12" s="8"/>
    </row>
    <row r="13" spans="1:11" x14ac:dyDescent="0.25">
      <c r="A13" s="24" t="s">
        <v>42</v>
      </c>
      <c r="B13" s="8"/>
      <c r="C13" s="8"/>
      <c r="D13" s="8"/>
      <c r="E13" s="8"/>
    </row>
    <row r="14" spans="1:11" x14ac:dyDescent="0.25">
      <c r="A14" s="12" t="s">
        <v>43</v>
      </c>
      <c r="B14" s="8"/>
      <c r="C14" s="8"/>
      <c r="D14" s="8"/>
      <c r="E14" s="9"/>
    </row>
    <row r="15" spans="1:11" x14ac:dyDescent="0.25">
      <c r="A15" s="24" t="s">
        <v>44</v>
      </c>
      <c r="B15" s="8"/>
      <c r="C15" s="8"/>
      <c r="D15" s="8"/>
      <c r="E15" s="9"/>
    </row>
    <row r="16" spans="1:11" x14ac:dyDescent="0.25">
      <c r="A16" s="12" t="s">
        <v>45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8"/>
  <sheetViews>
    <sheetView tabSelected="1" topLeftCell="A148" workbookViewId="0">
      <selection activeCell="H18" sqref="H18"/>
    </sheetView>
  </sheetViews>
  <sheetFormatPr defaultRowHeight="15" x14ac:dyDescent="0.25"/>
  <cols>
    <col min="1" max="1" width="10.85546875" customWidth="1"/>
    <col min="2" max="2" width="15.42578125" customWidth="1"/>
    <col min="3" max="3" width="15.140625" customWidth="1"/>
    <col min="4" max="5" width="16.140625" customWidth="1"/>
    <col min="6" max="6" width="15.5703125" customWidth="1"/>
    <col min="7" max="8" width="25.28515625" customWidth="1"/>
  </cols>
  <sheetData>
    <row r="1" spans="1:8" ht="42" customHeight="1" x14ac:dyDescent="0.25">
      <c r="A1" s="147" t="s">
        <v>69</v>
      </c>
      <c r="B1" s="147"/>
      <c r="C1" s="147"/>
      <c r="D1" s="147"/>
      <c r="E1" s="147"/>
      <c r="F1" s="147"/>
      <c r="G1" s="147"/>
      <c r="H1" s="147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169" t="s">
        <v>15</v>
      </c>
      <c r="B3" s="170"/>
      <c r="C3" s="170"/>
      <c r="D3" s="170"/>
      <c r="E3" s="170"/>
      <c r="F3" s="170"/>
      <c r="G3" s="170"/>
      <c r="H3" s="170"/>
    </row>
    <row r="4" spans="1:8" ht="12" customHeight="1" x14ac:dyDescent="0.25">
      <c r="A4" s="60"/>
      <c r="C4" s="59"/>
      <c r="D4" s="61"/>
      <c r="E4" s="62"/>
      <c r="F4" s="62"/>
      <c r="G4" s="5"/>
    </row>
    <row r="5" spans="1:8" ht="3.75" hidden="1" customHeight="1" x14ac:dyDescent="0.25">
      <c r="A5" s="171"/>
      <c r="B5" s="171"/>
      <c r="C5" s="63"/>
      <c r="D5" s="64"/>
      <c r="E5" s="65"/>
      <c r="F5" s="65"/>
    </row>
    <row r="6" spans="1:8" ht="32.25" customHeight="1" thickBot="1" x14ac:dyDescent="0.3">
      <c r="A6" s="104" t="s">
        <v>17</v>
      </c>
      <c r="B6" s="104" t="s">
        <v>27</v>
      </c>
      <c r="C6" s="104" t="s">
        <v>70</v>
      </c>
      <c r="D6" s="104" t="s">
        <v>71</v>
      </c>
      <c r="E6" s="104" t="s">
        <v>72</v>
      </c>
      <c r="F6" s="104" t="s">
        <v>73</v>
      </c>
    </row>
    <row r="7" spans="1:8" ht="27" customHeight="1" thickTop="1" x14ac:dyDescent="0.25">
      <c r="A7" s="105" t="s">
        <v>74</v>
      </c>
      <c r="B7" s="106" t="s">
        <v>75</v>
      </c>
      <c r="C7" s="107">
        <v>315377</v>
      </c>
      <c r="D7" s="107">
        <v>315377</v>
      </c>
      <c r="E7" s="107">
        <v>315377</v>
      </c>
      <c r="F7" s="107">
        <v>315377</v>
      </c>
    </row>
    <row r="8" spans="1:8" ht="24.75" customHeight="1" x14ac:dyDescent="0.25">
      <c r="A8" s="67" t="s">
        <v>76</v>
      </c>
      <c r="B8" s="68" t="s">
        <v>77</v>
      </c>
      <c r="C8" s="69">
        <f>SUM(C9+C13)</f>
        <v>96943</v>
      </c>
      <c r="D8" s="69">
        <f>SUM(D9+D13)</f>
        <v>95003</v>
      </c>
      <c r="E8" s="69">
        <f>SUM(E9+E13)</f>
        <v>95003</v>
      </c>
      <c r="F8" s="69">
        <f>SUM(F9+F13)</f>
        <v>95003</v>
      </c>
    </row>
    <row r="9" spans="1:8" ht="33" customHeight="1" x14ac:dyDescent="0.25">
      <c r="A9" s="70" t="s">
        <v>78</v>
      </c>
      <c r="B9" s="71" t="s">
        <v>79</v>
      </c>
      <c r="C9" s="72">
        <v>91143</v>
      </c>
      <c r="D9" s="72">
        <v>89603</v>
      </c>
      <c r="E9" s="72">
        <v>89603</v>
      </c>
      <c r="F9" s="72">
        <v>89603</v>
      </c>
    </row>
    <row r="10" spans="1:8" ht="30.75" customHeight="1" x14ac:dyDescent="0.25">
      <c r="A10" s="73" t="s">
        <v>80</v>
      </c>
      <c r="B10" s="66" t="s">
        <v>81</v>
      </c>
      <c r="C10" s="74">
        <v>91143</v>
      </c>
      <c r="D10" s="74">
        <f>SUM(D11+D12)</f>
        <v>89603</v>
      </c>
      <c r="E10" s="74">
        <f>SUM(E11+E12)</f>
        <v>89603</v>
      </c>
      <c r="F10" s="74">
        <f>SUM(F11+F12)</f>
        <v>89603</v>
      </c>
    </row>
    <row r="11" spans="1:8" x14ac:dyDescent="0.25">
      <c r="A11" s="75">
        <v>32</v>
      </c>
      <c r="B11" s="76" t="s">
        <v>18</v>
      </c>
      <c r="C11" s="77">
        <v>90806</v>
      </c>
      <c r="D11" s="78">
        <v>89203</v>
      </c>
      <c r="E11" s="78">
        <v>89203</v>
      </c>
      <c r="F11" s="78">
        <v>89203</v>
      </c>
    </row>
    <row r="12" spans="1:8" ht="15" customHeight="1" x14ac:dyDescent="0.25">
      <c r="A12" s="75">
        <v>34</v>
      </c>
      <c r="B12" s="79" t="s">
        <v>82</v>
      </c>
      <c r="C12" s="77">
        <v>337</v>
      </c>
      <c r="D12" s="80">
        <v>400</v>
      </c>
      <c r="E12" s="80">
        <v>400</v>
      </c>
      <c r="F12" s="80">
        <v>400</v>
      </c>
    </row>
    <row r="13" spans="1:8" ht="24" customHeight="1" x14ac:dyDescent="0.25">
      <c r="A13" s="70" t="s">
        <v>83</v>
      </c>
      <c r="B13" s="71" t="s">
        <v>84</v>
      </c>
      <c r="C13" s="72">
        <f>SUM(C14)</f>
        <v>5800</v>
      </c>
      <c r="D13" s="72">
        <v>5400</v>
      </c>
      <c r="E13" s="72">
        <v>5400</v>
      </c>
      <c r="F13" s="72">
        <v>5400</v>
      </c>
    </row>
    <row r="14" spans="1:8" ht="23.25" customHeight="1" x14ac:dyDescent="0.25">
      <c r="A14" s="73" t="s">
        <v>80</v>
      </c>
      <c r="B14" s="66" t="s">
        <v>81</v>
      </c>
      <c r="C14" s="74">
        <v>5800</v>
      </c>
      <c r="D14" s="74">
        <v>5400</v>
      </c>
      <c r="E14" s="74">
        <v>5400</v>
      </c>
      <c r="F14" s="74">
        <v>5400</v>
      </c>
    </row>
    <row r="15" spans="1:8" ht="33.75" customHeight="1" x14ac:dyDescent="0.25">
      <c r="A15" s="75">
        <v>42</v>
      </c>
      <c r="B15" s="79" t="s">
        <v>26</v>
      </c>
      <c r="C15" s="81"/>
      <c r="D15" s="82"/>
      <c r="E15" s="82"/>
      <c r="F15" s="82"/>
    </row>
    <row r="16" spans="1:8" ht="55.5" customHeight="1" x14ac:dyDescent="0.25">
      <c r="A16" s="67" t="s">
        <v>85</v>
      </c>
      <c r="B16" s="68" t="s">
        <v>86</v>
      </c>
      <c r="C16" s="69">
        <f>SUM(C17+C31+C64+C72+C76+C92+C98+C101+C104+C107+C110+C114+C124)</f>
        <v>56482</v>
      </c>
      <c r="D16" s="69">
        <f>SUM(D17+D31+D64+D72+D76+D92+D98+D101+D104+D107+D110+D114+D124)</f>
        <v>356592</v>
      </c>
      <c r="E16" s="69">
        <f>SUM(E17+E31+E64+E72+E76+E92+E98+E101+E104+E107+E110+E114+E124)</f>
        <v>335612</v>
      </c>
      <c r="F16" s="69">
        <f>SUM(F17+F31+F64+F72+F76+F92+F98+F101+F104+F107+F110+F114+F124)</f>
        <v>335612</v>
      </c>
    </row>
    <row r="17" spans="1:6" ht="22.5" customHeight="1" x14ac:dyDescent="0.25">
      <c r="A17" s="70" t="s">
        <v>87</v>
      </c>
      <c r="B17" s="71" t="s">
        <v>88</v>
      </c>
      <c r="C17" s="72">
        <f>SUM(C18+C22+C28)</f>
        <v>0</v>
      </c>
      <c r="D17" s="72">
        <f>SUM(D18+D22+D28)</f>
        <v>0</v>
      </c>
      <c r="E17" s="72">
        <f>SUM(E18+E22+E28)</f>
        <v>0</v>
      </c>
      <c r="F17" s="72">
        <f>SUM(F18+F22+F28)</f>
        <v>0</v>
      </c>
    </row>
    <row r="18" spans="1:6" ht="20.25" customHeight="1" x14ac:dyDescent="0.25">
      <c r="A18" s="73" t="s">
        <v>89</v>
      </c>
      <c r="B18" s="66" t="s">
        <v>90</v>
      </c>
      <c r="C18" s="74">
        <f>SUM(C19:C21)</f>
        <v>0</v>
      </c>
      <c r="D18" s="74">
        <f>SUM(D19:D21)</f>
        <v>0</v>
      </c>
      <c r="E18" s="74">
        <f>SUM(E19:E21)</f>
        <v>0</v>
      </c>
      <c r="F18" s="74">
        <f>SUM(F19:F21)</f>
        <v>0</v>
      </c>
    </row>
    <row r="19" spans="1:6" ht="20.25" customHeight="1" x14ac:dyDescent="0.25">
      <c r="A19" s="75">
        <v>31</v>
      </c>
      <c r="B19" s="79" t="s">
        <v>10</v>
      </c>
      <c r="C19" s="83"/>
      <c r="D19" s="80"/>
      <c r="E19" s="80"/>
      <c r="F19" s="80"/>
    </row>
    <row r="20" spans="1:6" ht="19.5" customHeight="1" x14ac:dyDescent="0.25">
      <c r="A20" s="75">
        <v>32</v>
      </c>
      <c r="B20" s="79" t="s">
        <v>18</v>
      </c>
      <c r="C20" s="83"/>
      <c r="D20" s="80"/>
      <c r="E20" s="80"/>
      <c r="F20" s="80"/>
    </row>
    <row r="21" spans="1:6" ht="18" customHeight="1" x14ac:dyDescent="0.25">
      <c r="A21" s="75">
        <v>42</v>
      </c>
      <c r="B21" s="79" t="s">
        <v>26</v>
      </c>
      <c r="C21" s="83"/>
      <c r="D21" s="80"/>
      <c r="E21" s="80"/>
      <c r="F21" s="80"/>
    </row>
    <row r="22" spans="1:6" ht="21.75" customHeight="1" x14ac:dyDescent="0.25">
      <c r="A22" s="73" t="s">
        <v>91</v>
      </c>
      <c r="B22" s="66" t="s">
        <v>92</v>
      </c>
      <c r="C22" s="74">
        <f>SUM(C23:C27)</f>
        <v>0</v>
      </c>
      <c r="D22" s="74">
        <f>SUM(D23:D27)</f>
        <v>0</v>
      </c>
      <c r="E22" s="74">
        <f>SUM(E23:E27)</f>
        <v>0</v>
      </c>
      <c r="F22" s="74">
        <f>SUM(F23:F27)</f>
        <v>0</v>
      </c>
    </row>
    <row r="23" spans="1:6" ht="24.75" customHeight="1" x14ac:dyDescent="0.25">
      <c r="A23" s="75">
        <v>31</v>
      </c>
      <c r="B23" s="79" t="s">
        <v>10</v>
      </c>
      <c r="C23" s="83"/>
      <c r="D23" s="80"/>
      <c r="E23" s="80"/>
      <c r="F23" s="80"/>
    </row>
    <row r="24" spans="1:6" ht="20.25" customHeight="1" x14ac:dyDescent="0.25">
      <c r="A24" s="75">
        <v>32</v>
      </c>
      <c r="B24" s="79" t="s">
        <v>18</v>
      </c>
      <c r="C24" s="83"/>
      <c r="D24" s="80"/>
      <c r="E24" s="80"/>
      <c r="F24" s="80"/>
    </row>
    <row r="25" spans="1:6" x14ac:dyDescent="0.25">
      <c r="A25" s="75">
        <v>34</v>
      </c>
      <c r="B25" s="79" t="s">
        <v>82</v>
      </c>
      <c r="C25" s="83"/>
      <c r="D25" s="80"/>
      <c r="E25" s="80"/>
      <c r="F25" s="80"/>
    </row>
    <row r="26" spans="1:6" ht="33" customHeight="1" x14ac:dyDescent="0.25">
      <c r="A26" s="75">
        <v>42</v>
      </c>
      <c r="B26" s="79" t="s">
        <v>26</v>
      </c>
      <c r="C26" s="83"/>
      <c r="D26" s="80"/>
      <c r="E26" s="80"/>
      <c r="F26" s="80"/>
    </row>
    <row r="27" spans="1:6" x14ac:dyDescent="0.25">
      <c r="A27" s="75">
        <v>92</v>
      </c>
      <c r="B27" s="76" t="s">
        <v>93</v>
      </c>
      <c r="C27" s="83"/>
      <c r="D27" s="80"/>
      <c r="E27" s="80"/>
      <c r="F27" s="80"/>
    </row>
    <row r="28" spans="1:6" ht="27" customHeight="1" x14ac:dyDescent="0.25">
      <c r="A28" s="73" t="s">
        <v>94</v>
      </c>
      <c r="B28" s="66" t="s">
        <v>95</v>
      </c>
      <c r="C28" s="74">
        <f>SUM(C29:C30)</f>
        <v>0</v>
      </c>
      <c r="D28" s="74">
        <f>SUM(D29:D30)</f>
        <v>0</v>
      </c>
      <c r="E28" s="74">
        <f>SUM(E29:E30)</f>
        <v>0</v>
      </c>
      <c r="F28" s="74">
        <f>SUM(F29:F30)</f>
        <v>0</v>
      </c>
    </row>
    <row r="29" spans="1:6" ht="22.5" customHeight="1" x14ac:dyDescent="0.25">
      <c r="A29" s="75">
        <v>31</v>
      </c>
      <c r="B29" s="79" t="s">
        <v>10</v>
      </c>
      <c r="C29" s="83"/>
      <c r="D29" s="80"/>
      <c r="E29" s="80"/>
      <c r="F29" s="80"/>
    </row>
    <row r="30" spans="1:6" ht="18.75" customHeight="1" x14ac:dyDescent="0.25">
      <c r="A30" s="75">
        <v>92</v>
      </c>
      <c r="B30" s="76" t="s">
        <v>93</v>
      </c>
      <c r="C30" s="83"/>
      <c r="D30" s="80"/>
      <c r="E30" s="80"/>
      <c r="F30" s="80"/>
    </row>
    <row r="31" spans="1:6" ht="34.5" customHeight="1" x14ac:dyDescent="0.25">
      <c r="A31" s="70" t="s">
        <v>96</v>
      </c>
      <c r="B31" s="71" t="s">
        <v>97</v>
      </c>
      <c r="C31" s="72">
        <f>SUM(C32+C35+C41+C46+C51+C55+C60)</f>
        <v>6332</v>
      </c>
      <c r="D31" s="72">
        <f>SUM(D32+D35+D41+D46+D51+D55+D60)</f>
        <v>5962</v>
      </c>
      <c r="E31" s="72">
        <f>SUM(E32+E35+E41+E46+E51+E55+E60)</f>
        <v>5962</v>
      </c>
      <c r="F31" s="72">
        <f>SUM(F32+F35+F41+F46+F51+F55+F60)</f>
        <v>5962</v>
      </c>
    </row>
    <row r="32" spans="1:6" ht="39" customHeight="1" x14ac:dyDescent="0.25">
      <c r="A32" s="73" t="s">
        <v>89</v>
      </c>
      <c r="B32" s="66" t="s">
        <v>157</v>
      </c>
      <c r="C32" s="74">
        <v>2832</v>
      </c>
      <c r="D32" s="74">
        <v>2462</v>
      </c>
      <c r="E32" s="74">
        <v>2462</v>
      </c>
      <c r="F32" s="74">
        <v>2462</v>
      </c>
    </row>
    <row r="33" spans="1:6" x14ac:dyDescent="0.25">
      <c r="A33" s="75">
        <v>32</v>
      </c>
      <c r="B33" s="79" t="s">
        <v>18</v>
      </c>
      <c r="C33" s="84">
        <v>2832</v>
      </c>
      <c r="D33" s="85">
        <v>2462</v>
      </c>
      <c r="E33" s="85">
        <v>2462</v>
      </c>
      <c r="F33" s="85">
        <v>2462</v>
      </c>
    </row>
    <row r="34" spans="1:6" ht="36.75" customHeight="1" x14ac:dyDescent="0.25">
      <c r="A34" s="75">
        <v>42</v>
      </c>
      <c r="B34" s="79" t="s">
        <v>26</v>
      </c>
      <c r="C34" s="84">
        <v>0</v>
      </c>
      <c r="D34" s="85">
        <v>0</v>
      </c>
      <c r="E34" s="85">
        <v>0</v>
      </c>
      <c r="F34" s="85">
        <v>0</v>
      </c>
    </row>
    <row r="35" spans="1:6" ht="21.75" customHeight="1" x14ac:dyDescent="0.25">
      <c r="A35" s="73" t="s">
        <v>98</v>
      </c>
      <c r="B35" s="66" t="s">
        <v>99</v>
      </c>
      <c r="C35" s="74">
        <f>SUM(C36:C38)</f>
        <v>2000</v>
      </c>
      <c r="D35" s="74">
        <f>SUM(D36:D38)</f>
        <v>2000</v>
      </c>
      <c r="E35" s="74">
        <f>SUM(E36:E38)</f>
        <v>2000</v>
      </c>
      <c r="F35" s="74">
        <f>SUM(F36:F38)</f>
        <v>2000</v>
      </c>
    </row>
    <row r="36" spans="1:6" ht="18.75" customHeight="1" x14ac:dyDescent="0.25">
      <c r="A36" s="75">
        <v>32</v>
      </c>
      <c r="B36" s="79" t="s">
        <v>18</v>
      </c>
      <c r="C36" s="83">
        <v>0</v>
      </c>
      <c r="D36" s="80">
        <v>0</v>
      </c>
      <c r="E36" s="80">
        <v>0</v>
      </c>
      <c r="F36" s="80">
        <v>0</v>
      </c>
    </row>
    <row r="37" spans="1:6" ht="39" customHeight="1" x14ac:dyDescent="0.25">
      <c r="A37" s="75">
        <v>42</v>
      </c>
      <c r="B37" s="79" t="s">
        <v>26</v>
      </c>
      <c r="C37" s="83">
        <v>2000</v>
      </c>
      <c r="D37" s="80">
        <v>2000</v>
      </c>
      <c r="E37" s="80">
        <v>2000</v>
      </c>
      <c r="F37" s="80">
        <v>2000</v>
      </c>
    </row>
    <row r="38" spans="1:6" x14ac:dyDescent="0.25">
      <c r="A38" s="75">
        <v>92</v>
      </c>
      <c r="B38" s="76" t="s">
        <v>93</v>
      </c>
      <c r="C38" s="83"/>
      <c r="D38" s="80"/>
      <c r="E38" s="80"/>
      <c r="F38" s="80"/>
    </row>
    <row r="39" spans="1:6" ht="33" customHeight="1" x14ac:dyDescent="0.25">
      <c r="A39" s="73" t="s">
        <v>100</v>
      </c>
      <c r="B39" s="66" t="s">
        <v>101</v>
      </c>
      <c r="C39" s="80">
        <v>0</v>
      </c>
      <c r="D39" s="80">
        <v>2510.0700000000002</v>
      </c>
      <c r="E39" s="80">
        <v>2510.0700000000002</v>
      </c>
      <c r="F39" s="80">
        <v>2510.0700000000002</v>
      </c>
    </row>
    <row r="40" spans="1:6" ht="20.25" customHeight="1" x14ac:dyDescent="0.25">
      <c r="A40" s="75">
        <v>32</v>
      </c>
      <c r="B40" s="79" t="s">
        <v>18</v>
      </c>
      <c r="C40" s="83">
        <v>0</v>
      </c>
      <c r="D40" s="80">
        <v>2510.0700000000002</v>
      </c>
      <c r="E40" s="80">
        <v>2510.0700000000002</v>
      </c>
      <c r="F40" s="80">
        <v>2510.0700000000002</v>
      </c>
    </row>
    <row r="41" spans="1:6" ht="27.75" customHeight="1" x14ac:dyDescent="0.25">
      <c r="A41" s="73" t="s">
        <v>91</v>
      </c>
      <c r="B41" s="66" t="s">
        <v>102</v>
      </c>
      <c r="C41" s="74">
        <f>SUM(C42:C45)</f>
        <v>1500</v>
      </c>
      <c r="D41" s="74">
        <f>SUM(D42:D45)</f>
        <v>1500</v>
      </c>
      <c r="E41" s="74">
        <f>SUM(E42:E45)</f>
        <v>1500</v>
      </c>
      <c r="F41" s="74">
        <f>SUM(F42:F45)</f>
        <v>1500</v>
      </c>
    </row>
    <row r="42" spans="1:6" ht="24.75" customHeight="1" x14ac:dyDescent="0.25">
      <c r="A42" s="75">
        <v>31</v>
      </c>
      <c r="B42" s="79" t="s">
        <v>10</v>
      </c>
      <c r="C42" s="83"/>
      <c r="D42" s="80"/>
      <c r="E42" s="80"/>
      <c r="F42" s="80"/>
    </row>
    <row r="43" spans="1:6" x14ac:dyDescent="0.25">
      <c r="A43" s="75">
        <v>32</v>
      </c>
      <c r="B43" s="79" t="s">
        <v>18</v>
      </c>
      <c r="C43" s="83">
        <v>1500</v>
      </c>
      <c r="D43" s="80">
        <v>1500</v>
      </c>
      <c r="E43" s="80">
        <v>1500</v>
      </c>
      <c r="F43" s="80">
        <v>1500</v>
      </c>
    </row>
    <row r="44" spans="1:6" ht="36" customHeight="1" x14ac:dyDescent="0.25">
      <c r="A44" s="75">
        <v>42</v>
      </c>
      <c r="B44" s="79" t="s">
        <v>26</v>
      </c>
      <c r="C44" s="83"/>
      <c r="D44" s="80"/>
      <c r="E44" s="80"/>
      <c r="F44" s="80"/>
    </row>
    <row r="45" spans="1:6" x14ac:dyDescent="0.25">
      <c r="A45" s="75">
        <v>92</v>
      </c>
      <c r="B45" s="76" t="s">
        <v>93</v>
      </c>
      <c r="C45" s="80"/>
      <c r="D45" s="80"/>
      <c r="E45" s="80"/>
      <c r="F45" s="80"/>
    </row>
    <row r="46" spans="1:6" ht="25.5" customHeight="1" x14ac:dyDescent="0.25">
      <c r="A46" s="73" t="s">
        <v>103</v>
      </c>
      <c r="B46" s="66" t="s">
        <v>104</v>
      </c>
      <c r="C46" s="74">
        <f>SUM(C47:C50)</f>
        <v>0</v>
      </c>
      <c r="D46" s="74">
        <f>SUM(D47:D50)</f>
        <v>0</v>
      </c>
      <c r="E46" s="74">
        <f>SUM(E47:E50)</f>
        <v>0</v>
      </c>
      <c r="F46" s="74">
        <f>SUM(F47:F50)</f>
        <v>0</v>
      </c>
    </row>
    <row r="47" spans="1:6" ht="21.75" customHeight="1" x14ac:dyDescent="0.25">
      <c r="A47" s="75">
        <v>31</v>
      </c>
      <c r="B47" s="79" t="s">
        <v>10</v>
      </c>
      <c r="C47" s="86"/>
      <c r="D47" s="86"/>
      <c r="E47" s="86"/>
      <c r="F47" s="86"/>
    </row>
    <row r="48" spans="1:6" x14ac:dyDescent="0.25">
      <c r="A48" s="75">
        <v>32</v>
      </c>
      <c r="B48" s="79" t="s">
        <v>18</v>
      </c>
      <c r="C48" s="87"/>
      <c r="D48" s="87"/>
      <c r="E48" s="87"/>
      <c r="F48" s="87"/>
    </row>
    <row r="49" spans="1:6" ht="35.25" customHeight="1" x14ac:dyDescent="0.25">
      <c r="A49" s="75">
        <v>42</v>
      </c>
      <c r="B49" s="79" t="s">
        <v>26</v>
      </c>
      <c r="C49" s="83"/>
      <c r="D49" s="80"/>
      <c r="E49" s="80"/>
      <c r="F49" s="80"/>
    </row>
    <row r="50" spans="1:6" x14ac:dyDescent="0.25">
      <c r="A50" s="75">
        <v>92</v>
      </c>
      <c r="B50" s="76" t="s">
        <v>93</v>
      </c>
      <c r="C50" s="83"/>
      <c r="D50" s="80"/>
      <c r="E50" s="80"/>
      <c r="F50" s="80"/>
    </row>
    <row r="51" spans="1:6" ht="35.25" customHeight="1" x14ac:dyDescent="0.25">
      <c r="A51" s="73" t="s">
        <v>105</v>
      </c>
      <c r="B51" s="66" t="s">
        <v>106</v>
      </c>
      <c r="C51" s="74">
        <f>SUM(C52:C54)</f>
        <v>0</v>
      </c>
      <c r="D51" s="74">
        <f>SUM(D52:D54)</f>
        <v>0</v>
      </c>
      <c r="E51" s="74">
        <f>SUM(E52:E54)</f>
        <v>0</v>
      </c>
      <c r="F51" s="74">
        <f>SUM(F52:F54)</f>
        <v>0</v>
      </c>
    </row>
    <row r="52" spans="1:6" ht="24" customHeight="1" x14ac:dyDescent="0.25">
      <c r="A52" s="75">
        <v>31</v>
      </c>
      <c r="B52" s="79" t="s">
        <v>10</v>
      </c>
      <c r="C52" s="83"/>
      <c r="D52" s="80"/>
      <c r="E52" s="80"/>
      <c r="F52" s="80"/>
    </row>
    <row r="53" spans="1:6" ht="17.25" customHeight="1" x14ac:dyDescent="0.25">
      <c r="A53" s="75">
        <v>32</v>
      </c>
      <c r="B53" s="79" t="s">
        <v>18</v>
      </c>
      <c r="C53" s="83">
        <v>0</v>
      </c>
      <c r="D53" s="80">
        <v>0</v>
      </c>
      <c r="E53" s="80">
        <v>0</v>
      </c>
      <c r="F53" s="80">
        <v>0</v>
      </c>
    </row>
    <row r="54" spans="1:6" ht="15.75" customHeight="1" x14ac:dyDescent="0.25">
      <c r="A54" s="75">
        <v>92</v>
      </c>
      <c r="B54" s="76" t="s">
        <v>93</v>
      </c>
      <c r="C54" s="83"/>
      <c r="D54" s="80"/>
      <c r="E54" s="80"/>
      <c r="F54" s="80"/>
    </row>
    <row r="55" spans="1:6" ht="22.5" customHeight="1" x14ac:dyDescent="0.25">
      <c r="A55" s="73" t="s">
        <v>94</v>
      </c>
      <c r="B55" s="66" t="s">
        <v>107</v>
      </c>
      <c r="C55" s="74">
        <f>SUM(C56:C59)</f>
        <v>0</v>
      </c>
      <c r="D55" s="74">
        <f>SUM(D56:D59)</f>
        <v>0</v>
      </c>
      <c r="E55" s="74">
        <f>SUM(E56:E59)</f>
        <v>0</v>
      </c>
      <c r="F55" s="74">
        <f>SUM(F56:F59)</f>
        <v>0</v>
      </c>
    </row>
    <row r="56" spans="1:6" ht="23.25" customHeight="1" x14ac:dyDescent="0.25">
      <c r="A56" s="75">
        <v>31</v>
      </c>
      <c r="B56" s="79" t="s">
        <v>10</v>
      </c>
      <c r="C56" s="83"/>
      <c r="D56" s="80"/>
      <c r="E56" s="80"/>
      <c r="F56" s="80"/>
    </row>
    <row r="57" spans="1:6" ht="15" customHeight="1" x14ac:dyDescent="0.25">
      <c r="A57" s="75">
        <v>32</v>
      </c>
      <c r="B57" s="79" t="s">
        <v>18</v>
      </c>
      <c r="C57" s="83"/>
      <c r="D57" s="80"/>
      <c r="E57" s="80"/>
      <c r="F57" s="80"/>
    </row>
    <row r="58" spans="1:6" ht="35.25" customHeight="1" x14ac:dyDescent="0.25">
      <c r="A58" s="75">
        <v>42</v>
      </c>
      <c r="B58" s="79" t="s">
        <v>26</v>
      </c>
      <c r="C58" s="83"/>
      <c r="D58" s="80"/>
      <c r="E58" s="80"/>
      <c r="F58" s="80"/>
    </row>
    <row r="59" spans="1:6" ht="16.5" customHeight="1" x14ac:dyDescent="0.25">
      <c r="A59" s="75">
        <v>92</v>
      </c>
      <c r="B59" s="76" t="s">
        <v>93</v>
      </c>
      <c r="C59" s="83"/>
      <c r="D59" s="80"/>
      <c r="E59" s="80"/>
      <c r="F59" s="80"/>
    </row>
    <row r="60" spans="1:6" x14ac:dyDescent="0.25">
      <c r="A60" s="73" t="s">
        <v>108</v>
      </c>
      <c r="B60" s="66" t="s">
        <v>109</v>
      </c>
      <c r="C60" s="74">
        <f>SUM(C61:C63)</f>
        <v>0</v>
      </c>
      <c r="D60" s="74">
        <f>SUM(D61:D63)</f>
        <v>0</v>
      </c>
      <c r="E60" s="74">
        <f>SUM(E61:E63)</f>
        <v>0</v>
      </c>
      <c r="F60" s="74">
        <f>SUM(F61:F63)</f>
        <v>0</v>
      </c>
    </row>
    <row r="61" spans="1:6" x14ac:dyDescent="0.25">
      <c r="A61" s="75">
        <v>32</v>
      </c>
      <c r="B61" s="79" t="s">
        <v>18</v>
      </c>
      <c r="C61" s="83"/>
      <c r="D61" s="80"/>
      <c r="E61" s="80"/>
      <c r="F61" s="80"/>
    </row>
    <row r="62" spans="1:6" ht="39.75" customHeight="1" x14ac:dyDescent="0.25">
      <c r="A62" s="75">
        <v>42</v>
      </c>
      <c r="B62" s="79" t="s">
        <v>26</v>
      </c>
      <c r="C62" s="83"/>
      <c r="D62" s="80"/>
      <c r="E62" s="80"/>
      <c r="F62" s="80"/>
    </row>
    <row r="63" spans="1:6" x14ac:dyDescent="0.25">
      <c r="A63" s="75">
        <v>92</v>
      </c>
      <c r="B63" s="76" t="s">
        <v>93</v>
      </c>
      <c r="C63" s="83"/>
      <c r="D63" s="80"/>
      <c r="E63" s="80"/>
      <c r="F63" s="80"/>
    </row>
    <row r="64" spans="1:6" ht="35.25" customHeight="1" x14ac:dyDescent="0.25">
      <c r="A64" s="70" t="s">
        <v>110</v>
      </c>
      <c r="B64" s="71" t="s">
        <v>111</v>
      </c>
      <c r="C64" s="72">
        <f>SUM(C65+C67+C70)</f>
        <v>0</v>
      </c>
      <c r="D64" s="72">
        <f>SUM(D65+D67+D70)</f>
        <v>0</v>
      </c>
      <c r="E64" s="72">
        <f>SUM(E65+E67+E70)</f>
        <v>0</v>
      </c>
      <c r="F64" s="72">
        <f>SUM(F65+F67+F70)</f>
        <v>0</v>
      </c>
    </row>
    <row r="65" spans="1:6" x14ac:dyDescent="0.25">
      <c r="A65" s="73" t="s">
        <v>89</v>
      </c>
      <c r="B65" s="66" t="s">
        <v>112</v>
      </c>
      <c r="C65" s="74">
        <f>SUM(C66)</f>
        <v>0</v>
      </c>
      <c r="D65" s="74">
        <f>SUM(D66)</f>
        <v>0</v>
      </c>
      <c r="E65" s="74">
        <f>SUM(E66)</f>
        <v>0</v>
      </c>
      <c r="F65" s="74">
        <f>SUM(F66)</f>
        <v>0</v>
      </c>
    </row>
    <row r="66" spans="1:6" x14ac:dyDescent="0.25">
      <c r="A66" s="75">
        <v>32</v>
      </c>
      <c r="B66" s="79" t="s">
        <v>18</v>
      </c>
      <c r="C66" s="83"/>
      <c r="D66" s="80"/>
      <c r="E66" s="80"/>
      <c r="F66" s="80"/>
    </row>
    <row r="67" spans="1:6" ht="17.25" customHeight="1" x14ac:dyDescent="0.25">
      <c r="A67" s="73" t="s">
        <v>98</v>
      </c>
      <c r="B67" s="66" t="s">
        <v>99</v>
      </c>
      <c r="C67" s="74">
        <f>SUM(C68:C69)</f>
        <v>0</v>
      </c>
      <c r="D67" s="74">
        <f>SUM(D68:D69)</f>
        <v>0</v>
      </c>
      <c r="E67" s="74">
        <f>SUM(E68:E69)</f>
        <v>0</v>
      </c>
      <c r="F67" s="74">
        <f>SUM(F68:F69)</f>
        <v>0</v>
      </c>
    </row>
    <row r="68" spans="1:6" x14ac:dyDescent="0.25">
      <c r="A68" s="75">
        <v>32</v>
      </c>
      <c r="B68" s="79" t="s">
        <v>18</v>
      </c>
      <c r="C68" s="83"/>
      <c r="D68" s="80"/>
      <c r="E68" s="80"/>
      <c r="F68" s="80"/>
    </row>
    <row r="69" spans="1:6" ht="15" customHeight="1" x14ac:dyDescent="0.25">
      <c r="A69" s="75">
        <v>92</v>
      </c>
      <c r="B69" s="76" t="s">
        <v>93</v>
      </c>
      <c r="C69" s="83"/>
      <c r="D69" s="80"/>
      <c r="E69" s="80"/>
      <c r="F69" s="80"/>
    </row>
    <row r="70" spans="1:6" ht="24.75" customHeight="1" x14ac:dyDescent="0.25">
      <c r="A70" s="73" t="s">
        <v>94</v>
      </c>
      <c r="B70" s="66" t="s">
        <v>107</v>
      </c>
      <c r="C70" s="74">
        <f>SUM(C71)</f>
        <v>0</v>
      </c>
      <c r="D70" s="74">
        <f>SUM(D71)</f>
        <v>0</v>
      </c>
      <c r="E70" s="74">
        <f>SUM(E71)</f>
        <v>0</v>
      </c>
      <c r="F70" s="74">
        <f>SUM(F71)</f>
        <v>0</v>
      </c>
    </row>
    <row r="71" spans="1:6" x14ac:dyDescent="0.25">
      <c r="A71" s="75"/>
      <c r="B71" s="79"/>
      <c r="C71" s="83"/>
      <c r="D71" s="80"/>
      <c r="E71" s="80"/>
      <c r="F71" s="80"/>
    </row>
    <row r="72" spans="1:6" ht="32.25" customHeight="1" x14ac:dyDescent="0.25">
      <c r="A72" s="70" t="s">
        <v>113</v>
      </c>
      <c r="B72" s="71" t="s">
        <v>114</v>
      </c>
      <c r="C72" s="72">
        <f>SUM(C73)</f>
        <v>0</v>
      </c>
      <c r="D72" s="72">
        <f>SUM(D73)</f>
        <v>0</v>
      </c>
      <c r="E72" s="72">
        <f>SUM(E73)</f>
        <v>0</v>
      </c>
      <c r="F72" s="72">
        <f>SUM(F73)</f>
        <v>0</v>
      </c>
    </row>
    <row r="73" spans="1:6" x14ac:dyDescent="0.25">
      <c r="A73" s="73" t="s">
        <v>89</v>
      </c>
      <c r="B73" s="66" t="s">
        <v>112</v>
      </c>
      <c r="C73" s="74">
        <f>SUM(C74:C75)</f>
        <v>0</v>
      </c>
      <c r="D73" s="74">
        <f>SUM(D74:D75)</f>
        <v>0</v>
      </c>
      <c r="E73" s="74">
        <f>SUM(E74:E75)</f>
        <v>0</v>
      </c>
      <c r="F73" s="74">
        <f>SUM(F74:F75)</f>
        <v>0</v>
      </c>
    </row>
    <row r="74" spans="1:6" ht="22.5" customHeight="1" x14ac:dyDescent="0.25">
      <c r="A74" s="75">
        <v>31</v>
      </c>
      <c r="B74" s="79" t="s">
        <v>10</v>
      </c>
      <c r="C74" s="83"/>
      <c r="D74" s="80"/>
      <c r="E74" s="80"/>
      <c r="F74" s="80"/>
    </row>
    <row r="75" spans="1:6" x14ac:dyDescent="0.25">
      <c r="A75" s="75">
        <v>32</v>
      </c>
      <c r="B75" s="79" t="s">
        <v>18</v>
      </c>
      <c r="C75" s="83"/>
      <c r="D75" s="80"/>
      <c r="E75" s="80"/>
      <c r="F75" s="80"/>
    </row>
    <row r="76" spans="1:6" ht="21.75" customHeight="1" x14ac:dyDescent="0.25">
      <c r="A76" s="70" t="s">
        <v>115</v>
      </c>
      <c r="B76" s="71" t="s">
        <v>116</v>
      </c>
      <c r="C76" s="72">
        <f>SUM(C77+C79+C82+C85+C88)</f>
        <v>0</v>
      </c>
      <c r="D76" s="72">
        <f>SUM(D77+D79+D82+D85+D88)</f>
        <v>0</v>
      </c>
      <c r="E76" s="72">
        <f>SUM(E77+E79+E82+E85+E88)</f>
        <v>0</v>
      </c>
      <c r="F76" s="72">
        <f>SUM(F77+F79+F82+F85+F88)</f>
        <v>0</v>
      </c>
    </row>
    <row r="77" spans="1:6" ht="24" customHeight="1" x14ac:dyDescent="0.25">
      <c r="A77" s="73" t="s">
        <v>89</v>
      </c>
      <c r="B77" s="66" t="s">
        <v>117</v>
      </c>
      <c r="C77" s="74">
        <f>SUM(C78)</f>
        <v>0</v>
      </c>
      <c r="D77" s="74">
        <f>SUM(D78)</f>
        <v>0</v>
      </c>
      <c r="E77" s="74">
        <f>SUM(E78)</f>
        <v>0</v>
      </c>
      <c r="F77" s="74">
        <f>SUM(F78)</f>
        <v>0</v>
      </c>
    </row>
    <row r="78" spans="1:6" x14ac:dyDescent="0.25">
      <c r="A78" s="75">
        <v>32</v>
      </c>
      <c r="B78" s="79" t="s">
        <v>18</v>
      </c>
      <c r="C78" s="83"/>
      <c r="D78" s="80"/>
      <c r="E78" s="80"/>
      <c r="F78" s="80"/>
    </row>
    <row r="79" spans="1:6" ht="20.25" customHeight="1" x14ac:dyDescent="0.25">
      <c r="A79" s="73" t="s">
        <v>98</v>
      </c>
      <c r="B79" s="66" t="s">
        <v>99</v>
      </c>
      <c r="C79" s="74">
        <f>SUM(C80:C81)</f>
        <v>0</v>
      </c>
      <c r="D79" s="74">
        <f>SUM(D80:D81)</f>
        <v>0</v>
      </c>
      <c r="E79" s="74">
        <f>SUM(E80:E81)</f>
        <v>0</v>
      </c>
      <c r="F79" s="74">
        <f>SUM(F80:F81)</f>
        <v>0</v>
      </c>
    </row>
    <row r="80" spans="1:6" x14ac:dyDescent="0.25">
      <c r="A80" s="75">
        <v>32</v>
      </c>
      <c r="B80" s="79" t="s">
        <v>18</v>
      </c>
      <c r="C80" s="88"/>
      <c r="D80" s="89"/>
      <c r="E80" s="89"/>
      <c r="F80" s="89"/>
    </row>
    <row r="81" spans="1:6" x14ac:dyDescent="0.25">
      <c r="A81" s="75">
        <v>92</v>
      </c>
      <c r="B81" s="79" t="s">
        <v>93</v>
      </c>
      <c r="C81" s="88"/>
      <c r="D81" s="89"/>
      <c r="E81" s="89"/>
      <c r="F81" s="89"/>
    </row>
    <row r="82" spans="1:6" ht="23.25" customHeight="1" x14ac:dyDescent="0.25">
      <c r="A82" s="73" t="s">
        <v>91</v>
      </c>
      <c r="B82" s="66" t="s">
        <v>102</v>
      </c>
      <c r="C82" s="74">
        <f>SUM(C83:C84)</f>
        <v>0</v>
      </c>
      <c r="D82" s="74">
        <f>SUM(D83:D84)</f>
        <v>0</v>
      </c>
      <c r="E82" s="74">
        <f>SUM(E83:E84)</f>
        <v>0</v>
      </c>
      <c r="F82" s="74">
        <f>SUM(F83:F84)</f>
        <v>0</v>
      </c>
    </row>
    <row r="83" spans="1:6" x14ac:dyDescent="0.25">
      <c r="A83" s="75">
        <v>32</v>
      </c>
      <c r="B83" s="79" t="s">
        <v>18</v>
      </c>
      <c r="C83" s="88"/>
      <c r="D83" s="89"/>
      <c r="E83" s="89"/>
      <c r="F83" s="89"/>
    </row>
    <row r="84" spans="1:6" x14ac:dyDescent="0.25">
      <c r="A84" s="75">
        <v>92</v>
      </c>
      <c r="B84" s="79" t="s">
        <v>93</v>
      </c>
      <c r="C84" s="88"/>
      <c r="D84" s="89"/>
      <c r="E84" s="89"/>
      <c r="F84" s="89"/>
    </row>
    <row r="85" spans="1:6" ht="24" customHeight="1" x14ac:dyDescent="0.25">
      <c r="A85" s="73" t="s">
        <v>118</v>
      </c>
      <c r="B85" s="66" t="s">
        <v>119</v>
      </c>
      <c r="C85" s="74">
        <f>SUM(C86:C87)</f>
        <v>0</v>
      </c>
      <c r="D85" s="74">
        <f>SUM(D86:D87)</f>
        <v>0</v>
      </c>
      <c r="E85" s="74">
        <f>SUM(E86:E87)</f>
        <v>0</v>
      </c>
      <c r="F85" s="74">
        <f>SUM(F86:F87)</f>
        <v>0</v>
      </c>
    </row>
    <row r="86" spans="1:6" x14ac:dyDescent="0.25">
      <c r="A86" s="75">
        <v>32</v>
      </c>
      <c r="B86" s="79" t="s">
        <v>18</v>
      </c>
      <c r="C86" s="88"/>
      <c r="D86" s="89"/>
      <c r="E86" s="89"/>
      <c r="F86" s="89"/>
    </row>
    <row r="87" spans="1:6" x14ac:dyDescent="0.25">
      <c r="A87" s="75">
        <v>92</v>
      </c>
      <c r="B87" s="76" t="s">
        <v>93</v>
      </c>
      <c r="C87" s="88"/>
      <c r="D87" s="89"/>
      <c r="E87" s="89"/>
      <c r="F87" s="89"/>
    </row>
    <row r="88" spans="1:6" x14ac:dyDescent="0.25">
      <c r="A88" s="73" t="s">
        <v>108</v>
      </c>
      <c r="B88" s="66" t="s">
        <v>109</v>
      </c>
      <c r="C88" s="74">
        <f>SUM(C89:C91)</f>
        <v>0</v>
      </c>
      <c r="D88" s="74">
        <f>SUM(D89:D91)</f>
        <v>0</v>
      </c>
      <c r="E88" s="74">
        <f>SUM(E89:E91)</f>
        <v>0</v>
      </c>
      <c r="F88" s="74">
        <f>SUM(F89:F91)</f>
        <v>0</v>
      </c>
    </row>
    <row r="89" spans="1:6" x14ac:dyDescent="0.25">
      <c r="A89" s="75">
        <v>32</v>
      </c>
      <c r="B89" s="79" t="s">
        <v>18</v>
      </c>
      <c r="C89" s="83"/>
      <c r="D89" s="80"/>
      <c r="E89" s="80"/>
      <c r="F89" s="80"/>
    </row>
    <row r="90" spans="1:6" ht="24.75" customHeight="1" x14ac:dyDescent="0.25">
      <c r="A90" s="75">
        <v>42</v>
      </c>
      <c r="B90" s="79" t="s">
        <v>26</v>
      </c>
      <c r="C90" s="83"/>
      <c r="D90" s="80"/>
      <c r="E90" s="80"/>
      <c r="F90" s="80"/>
    </row>
    <row r="91" spans="1:6" x14ac:dyDescent="0.25">
      <c r="A91" s="75">
        <v>92</v>
      </c>
      <c r="B91" s="76" t="s">
        <v>93</v>
      </c>
      <c r="C91" s="83"/>
      <c r="D91" s="80"/>
      <c r="E91" s="80"/>
      <c r="F91" s="80"/>
    </row>
    <row r="92" spans="1:6" ht="37.5" customHeight="1" x14ac:dyDescent="0.25">
      <c r="A92" s="70" t="s">
        <v>120</v>
      </c>
      <c r="B92" s="71" t="s">
        <v>121</v>
      </c>
      <c r="C92" s="72">
        <f>SUM(C93+C96)</f>
        <v>47000</v>
      </c>
      <c r="D92" s="72">
        <f>SUM(D93+D96)</f>
        <v>47000</v>
      </c>
      <c r="E92" s="72">
        <f>SUM(E93+E96)</f>
        <v>47000</v>
      </c>
      <c r="F92" s="72">
        <f>SUM(F93+F96)</f>
        <v>47000</v>
      </c>
    </row>
    <row r="93" spans="1:6" ht="24" customHeight="1" x14ac:dyDescent="0.25">
      <c r="A93" s="73" t="s">
        <v>103</v>
      </c>
      <c r="B93" s="66" t="s">
        <v>104</v>
      </c>
      <c r="C93" s="74">
        <f>SUM(C94:C95)</f>
        <v>47000</v>
      </c>
      <c r="D93" s="74">
        <f>SUM(D94:D95)</f>
        <v>47000</v>
      </c>
      <c r="E93" s="74">
        <f>SUM(E94:E95)</f>
        <v>47000</v>
      </c>
      <c r="F93" s="74">
        <f>SUM(F94:F95)</f>
        <v>47000</v>
      </c>
    </row>
    <row r="94" spans="1:6" x14ac:dyDescent="0.25">
      <c r="A94" s="75">
        <v>32</v>
      </c>
      <c r="B94" s="79" t="s">
        <v>18</v>
      </c>
      <c r="C94" s="83"/>
      <c r="D94" s="80"/>
      <c r="E94" s="80"/>
      <c r="F94" s="80"/>
    </row>
    <row r="95" spans="1:6" ht="30" customHeight="1" x14ac:dyDescent="0.25">
      <c r="A95" s="75">
        <v>42</v>
      </c>
      <c r="B95" s="79" t="s">
        <v>26</v>
      </c>
      <c r="C95" s="83">
        <v>47000</v>
      </c>
      <c r="D95" s="80">
        <v>47000</v>
      </c>
      <c r="E95" s="80">
        <v>47000</v>
      </c>
      <c r="F95" s="80">
        <v>47000</v>
      </c>
    </row>
    <row r="96" spans="1:6" ht="23.25" customHeight="1" x14ac:dyDescent="0.25">
      <c r="A96" s="73" t="s">
        <v>94</v>
      </c>
      <c r="B96" s="66" t="s">
        <v>107</v>
      </c>
      <c r="C96" s="74">
        <f>SUM(C97)</f>
        <v>0</v>
      </c>
      <c r="D96" s="74">
        <f>SUM(D97)</f>
        <v>0</v>
      </c>
      <c r="E96" s="74">
        <f>SUM(E97)</f>
        <v>0</v>
      </c>
      <c r="F96" s="74">
        <f>SUM(F97)</f>
        <v>0</v>
      </c>
    </row>
    <row r="97" spans="1:6" x14ac:dyDescent="0.25">
      <c r="A97" s="75"/>
      <c r="B97" s="79"/>
      <c r="C97" s="83"/>
      <c r="D97" s="80"/>
      <c r="E97" s="80"/>
      <c r="F97" s="80"/>
    </row>
    <row r="98" spans="1:6" ht="26.25" customHeight="1" x14ac:dyDescent="0.25">
      <c r="A98" s="70" t="s">
        <v>122</v>
      </c>
      <c r="B98" s="71" t="s">
        <v>123</v>
      </c>
      <c r="C98" s="72">
        <f>SUM(C99)</f>
        <v>1100</v>
      </c>
      <c r="D98" s="72">
        <f>SUM(D99)</f>
        <v>1100</v>
      </c>
      <c r="E98" s="72">
        <f>SUM(E99)</f>
        <v>1100</v>
      </c>
      <c r="F98" s="72">
        <f>SUM(F99)</f>
        <v>1100</v>
      </c>
    </row>
    <row r="99" spans="1:6" ht="20.25" customHeight="1" x14ac:dyDescent="0.25">
      <c r="A99" s="73" t="s">
        <v>91</v>
      </c>
      <c r="B99" s="66" t="s">
        <v>102</v>
      </c>
      <c r="C99" s="74">
        <v>1100</v>
      </c>
      <c r="D99" s="74">
        <v>1100</v>
      </c>
      <c r="E99" s="74">
        <v>1100</v>
      </c>
      <c r="F99" s="74">
        <v>1100</v>
      </c>
    </row>
    <row r="100" spans="1:6" x14ac:dyDescent="0.25">
      <c r="A100" s="75">
        <v>32</v>
      </c>
      <c r="B100" s="79" t="s">
        <v>18</v>
      </c>
      <c r="C100" s="83"/>
      <c r="D100" s="80"/>
      <c r="E100" s="80"/>
      <c r="F100" s="80"/>
    </row>
    <row r="101" spans="1:6" ht="25.5" customHeight="1" x14ac:dyDescent="0.25">
      <c r="A101" s="71" t="s">
        <v>124</v>
      </c>
      <c r="B101" s="71" t="s">
        <v>125</v>
      </c>
      <c r="C101" s="72">
        <f t="shared" ref="C101:F102" si="0">SUM(C102)</f>
        <v>0</v>
      </c>
      <c r="D101" s="72">
        <f t="shared" si="0"/>
        <v>0</v>
      </c>
      <c r="E101" s="72">
        <f t="shared" si="0"/>
        <v>0</v>
      </c>
      <c r="F101" s="72">
        <f t="shared" si="0"/>
        <v>0</v>
      </c>
    </row>
    <row r="102" spans="1:6" x14ac:dyDescent="0.25">
      <c r="A102" s="73" t="s">
        <v>89</v>
      </c>
      <c r="B102" s="66" t="s">
        <v>112</v>
      </c>
      <c r="C102" s="74">
        <f t="shared" si="0"/>
        <v>0</v>
      </c>
      <c r="D102" s="74">
        <f t="shared" si="0"/>
        <v>0</v>
      </c>
      <c r="E102" s="74">
        <f t="shared" si="0"/>
        <v>0</v>
      </c>
      <c r="F102" s="74">
        <f t="shared" si="0"/>
        <v>0</v>
      </c>
    </row>
    <row r="103" spans="1:6" x14ac:dyDescent="0.25">
      <c r="A103" s="75">
        <v>32</v>
      </c>
      <c r="B103" s="79" t="s">
        <v>18</v>
      </c>
      <c r="C103" s="83"/>
      <c r="D103" s="80"/>
      <c r="E103" s="80"/>
      <c r="F103" s="80"/>
    </row>
    <row r="104" spans="1:6" ht="25.5" customHeight="1" x14ac:dyDescent="0.25">
      <c r="A104" s="70" t="s">
        <v>126</v>
      </c>
      <c r="B104" s="71" t="s">
        <v>127</v>
      </c>
      <c r="C104" s="72">
        <f t="shared" ref="C104:F104" si="1">SUM(C105)</f>
        <v>450</v>
      </c>
      <c r="D104" s="72">
        <f t="shared" si="1"/>
        <v>450</v>
      </c>
      <c r="E104" s="72">
        <f t="shared" si="1"/>
        <v>450</v>
      </c>
      <c r="F104" s="72">
        <f t="shared" si="1"/>
        <v>450</v>
      </c>
    </row>
    <row r="105" spans="1:6" ht="21" customHeight="1" x14ac:dyDescent="0.25">
      <c r="A105" s="73" t="s">
        <v>89</v>
      </c>
      <c r="B105" s="66" t="s">
        <v>90</v>
      </c>
      <c r="C105" s="74">
        <v>450</v>
      </c>
      <c r="D105" s="74">
        <v>450</v>
      </c>
      <c r="E105" s="74">
        <v>450</v>
      </c>
      <c r="F105" s="74">
        <v>450</v>
      </c>
    </row>
    <row r="106" spans="1:6" x14ac:dyDescent="0.25">
      <c r="A106" s="75">
        <v>32</v>
      </c>
      <c r="B106" s="79" t="s">
        <v>18</v>
      </c>
      <c r="C106" s="83">
        <v>450</v>
      </c>
      <c r="D106" s="80">
        <v>450</v>
      </c>
      <c r="E106" s="80">
        <v>450</v>
      </c>
      <c r="F106" s="80">
        <v>450</v>
      </c>
    </row>
    <row r="107" spans="1:6" ht="24" customHeight="1" x14ac:dyDescent="0.25">
      <c r="A107" s="90" t="s">
        <v>128</v>
      </c>
      <c r="B107" s="91" t="s">
        <v>129</v>
      </c>
      <c r="C107" s="92">
        <f t="shared" ref="C107:F108" si="2">SUM(C108)</f>
        <v>0</v>
      </c>
      <c r="D107" s="92">
        <f t="shared" si="2"/>
        <v>0</v>
      </c>
      <c r="E107" s="92">
        <f t="shared" si="2"/>
        <v>0</v>
      </c>
      <c r="F107" s="92">
        <f t="shared" si="2"/>
        <v>0</v>
      </c>
    </row>
    <row r="108" spans="1:6" ht="20.25" customHeight="1" x14ac:dyDescent="0.25">
      <c r="A108" s="73" t="s">
        <v>89</v>
      </c>
      <c r="B108" s="93" t="s">
        <v>130</v>
      </c>
      <c r="C108" s="74">
        <f t="shared" si="2"/>
        <v>0</v>
      </c>
      <c r="D108" s="74">
        <f t="shared" si="2"/>
        <v>0</v>
      </c>
      <c r="E108" s="74">
        <f t="shared" si="2"/>
        <v>0</v>
      </c>
      <c r="F108" s="74">
        <f t="shared" si="2"/>
        <v>0</v>
      </c>
    </row>
    <row r="109" spans="1:6" x14ac:dyDescent="0.25">
      <c r="A109" s="75">
        <v>32</v>
      </c>
      <c r="B109" s="79" t="s">
        <v>18</v>
      </c>
      <c r="C109" s="83"/>
      <c r="D109" s="80"/>
      <c r="E109" s="80"/>
      <c r="F109" s="80"/>
    </row>
    <row r="110" spans="1:6" ht="28.5" customHeight="1" x14ac:dyDescent="0.25">
      <c r="A110" s="90" t="s">
        <v>131</v>
      </c>
      <c r="B110" s="91" t="s">
        <v>132</v>
      </c>
      <c r="C110" s="92">
        <f>SUM(C111)</f>
        <v>1600</v>
      </c>
      <c r="D110" s="92">
        <v>2800</v>
      </c>
      <c r="E110" s="92">
        <v>2800</v>
      </c>
      <c r="F110" s="92">
        <v>2800</v>
      </c>
    </row>
    <row r="111" spans="1:6" x14ac:dyDescent="0.25">
      <c r="A111" s="73" t="s">
        <v>89</v>
      </c>
      <c r="B111" s="66" t="s">
        <v>112</v>
      </c>
      <c r="C111" s="74">
        <v>1600</v>
      </c>
      <c r="D111" s="74">
        <v>2800</v>
      </c>
      <c r="E111" s="74">
        <v>2800</v>
      </c>
      <c r="F111" s="74">
        <v>2800</v>
      </c>
    </row>
    <row r="112" spans="1:6" ht="24" customHeight="1" x14ac:dyDescent="0.25">
      <c r="A112" s="75">
        <v>31</v>
      </c>
      <c r="B112" s="79" t="s">
        <v>10</v>
      </c>
      <c r="C112" s="83"/>
      <c r="D112" s="80"/>
      <c r="E112" s="80"/>
      <c r="F112" s="80"/>
    </row>
    <row r="113" spans="1:6" x14ac:dyDescent="0.25">
      <c r="A113" s="75">
        <v>32</v>
      </c>
      <c r="B113" s="79" t="s">
        <v>18</v>
      </c>
      <c r="C113" s="83">
        <v>1600</v>
      </c>
      <c r="D113" s="80">
        <v>2800</v>
      </c>
      <c r="E113" s="80">
        <v>2800</v>
      </c>
      <c r="F113" s="80">
        <v>2800</v>
      </c>
    </row>
    <row r="114" spans="1:6" ht="47.25" customHeight="1" x14ac:dyDescent="0.25">
      <c r="A114" s="90" t="s">
        <v>133</v>
      </c>
      <c r="B114" s="91" t="s">
        <v>134</v>
      </c>
      <c r="C114" s="92">
        <f>SUM(C115+C121)</f>
        <v>0</v>
      </c>
      <c r="D114" s="92">
        <f>SUM(D115+D121)</f>
        <v>0</v>
      </c>
      <c r="E114" s="92">
        <f>SUM(E115+E121)</f>
        <v>0</v>
      </c>
      <c r="F114" s="92">
        <f>SUM(F115+F121)</f>
        <v>0</v>
      </c>
    </row>
    <row r="115" spans="1:6" ht="28.5" customHeight="1" x14ac:dyDescent="0.25">
      <c r="A115" s="73" t="s">
        <v>135</v>
      </c>
      <c r="B115" s="66" t="s">
        <v>136</v>
      </c>
      <c r="C115" s="74">
        <f>SUM(C116:C120)</f>
        <v>0</v>
      </c>
      <c r="D115" s="74">
        <f>SUM(D116:D120)</f>
        <v>0</v>
      </c>
      <c r="E115" s="74">
        <f>SUM(E116:E120)</f>
        <v>0</v>
      </c>
      <c r="F115" s="74">
        <f>SUM(F116:F120)</f>
        <v>0</v>
      </c>
    </row>
    <row r="116" spans="1:6" x14ac:dyDescent="0.25">
      <c r="A116" s="75">
        <v>32</v>
      </c>
      <c r="B116" s="79" t="s">
        <v>18</v>
      </c>
      <c r="C116" s="83">
        <v>0</v>
      </c>
      <c r="D116" s="80">
        <v>0</v>
      </c>
      <c r="E116" s="80">
        <v>0</v>
      </c>
      <c r="F116" s="80">
        <v>0</v>
      </c>
    </row>
    <row r="117" spans="1:6" x14ac:dyDescent="0.25">
      <c r="A117" s="75">
        <v>34</v>
      </c>
      <c r="B117" s="79" t="s">
        <v>82</v>
      </c>
      <c r="C117" s="83"/>
      <c r="D117" s="80"/>
      <c r="E117" s="80"/>
      <c r="F117" s="80"/>
    </row>
    <row r="118" spans="1:6" ht="32.25" customHeight="1" x14ac:dyDescent="0.25">
      <c r="A118" s="75">
        <v>42</v>
      </c>
      <c r="B118" s="79" t="s">
        <v>26</v>
      </c>
      <c r="C118" s="83"/>
      <c r="D118" s="80"/>
      <c r="E118" s="80"/>
      <c r="F118" s="80"/>
    </row>
    <row r="119" spans="1:6" x14ac:dyDescent="0.25">
      <c r="A119" s="75">
        <v>92</v>
      </c>
      <c r="B119" s="76" t="s">
        <v>93</v>
      </c>
      <c r="C119" s="83"/>
      <c r="D119" s="80"/>
      <c r="E119" s="80"/>
      <c r="F119" s="80"/>
    </row>
    <row r="120" spans="1:6" x14ac:dyDescent="0.25">
      <c r="A120" s="94">
        <v>922</v>
      </c>
      <c r="B120" s="79" t="s">
        <v>137</v>
      </c>
      <c r="C120" s="88"/>
      <c r="D120" s="89"/>
      <c r="E120" s="89"/>
      <c r="F120" s="89"/>
    </row>
    <row r="121" spans="1:6" ht="27" customHeight="1" x14ac:dyDescent="0.25">
      <c r="A121" s="73" t="s">
        <v>138</v>
      </c>
      <c r="B121" s="66" t="s">
        <v>139</v>
      </c>
      <c r="C121" s="74">
        <f>SUM(C122:C123)</f>
        <v>0</v>
      </c>
      <c r="D121" s="74">
        <f>SUM(D122:D123)</f>
        <v>0</v>
      </c>
      <c r="E121" s="74">
        <f>SUM(E122:E123)</f>
        <v>0</v>
      </c>
      <c r="F121" s="74">
        <f>SUM(F122:F123)</f>
        <v>0</v>
      </c>
    </row>
    <row r="122" spans="1:6" x14ac:dyDescent="0.25">
      <c r="A122" s="75">
        <v>32</v>
      </c>
      <c r="B122" s="79" t="s">
        <v>18</v>
      </c>
      <c r="C122" s="83"/>
      <c r="D122" s="80"/>
      <c r="E122" s="80"/>
      <c r="F122" s="80"/>
    </row>
    <row r="123" spans="1:6" x14ac:dyDescent="0.25">
      <c r="A123" s="75">
        <v>92</v>
      </c>
      <c r="B123" s="76" t="s">
        <v>93</v>
      </c>
      <c r="C123" s="83"/>
      <c r="D123" s="80"/>
      <c r="E123" s="80"/>
      <c r="F123" s="80"/>
    </row>
    <row r="124" spans="1:6" ht="38.25" customHeight="1" x14ac:dyDescent="0.25">
      <c r="A124" s="90" t="s">
        <v>140</v>
      </c>
      <c r="B124" s="91" t="s">
        <v>141</v>
      </c>
      <c r="C124" s="92">
        <v>0</v>
      </c>
      <c r="D124" s="92">
        <v>299280</v>
      </c>
      <c r="E124" s="92">
        <v>278300</v>
      </c>
      <c r="F124" s="92">
        <v>278300</v>
      </c>
    </row>
    <row r="125" spans="1:6" ht="21" customHeight="1" x14ac:dyDescent="0.25">
      <c r="A125" s="95" t="s">
        <v>142</v>
      </c>
      <c r="B125" s="96" t="s">
        <v>143</v>
      </c>
      <c r="C125" s="74">
        <v>0</v>
      </c>
      <c r="D125" s="74"/>
      <c r="E125" s="74"/>
      <c r="F125" s="74"/>
    </row>
    <row r="126" spans="1:6" ht="22.5" x14ac:dyDescent="0.25">
      <c r="A126" s="97">
        <v>31</v>
      </c>
      <c r="B126" s="79" t="s">
        <v>10</v>
      </c>
      <c r="C126" s="83">
        <v>0</v>
      </c>
      <c r="D126" s="80">
        <v>285780</v>
      </c>
      <c r="E126" s="80">
        <v>264800</v>
      </c>
      <c r="F126" s="80">
        <v>264800</v>
      </c>
    </row>
    <row r="127" spans="1:6" x14ac:dyDescent="0.25">
      <c r="A127" s="75">
        <v>32</v>
      </c>
      <c r="B127" s="79" t="s">
        <v>18</v>
      </c>
      <c r="C127" s="83">
        <v>0</v>
      </c>
      <c r="D127" s="80">
        <v>13500</v>
      </c>
      <c r="E127" s="80">
        <v>13500</v>
      </c>
      <c r="F127" s="80">
        <v>13500</v>
      </c>
    </row>
    <row r="128" spans="1:6" x14ac:dyDescent="0.25">
      <c r="A128" s="75">
        <v>34</v>
      </c>
      <c r="B128" s="79" t="s">
        <v>93</v>
      </c>
      <c r="C128" s="83">
        <v>0</v>
      </c>
      <c r="D128" s="80"/>
      <c r="E128" s="80"/>
      <c r="F128" s="80"/>
    </row>
    <row r="129" spans="1:6" ht="34.5" customHeight="1" x14ac:dyDescent="0.25">
      <c r="A129" s="67" t="s">
        <v>144</v>
      </c>
      <c r="B129" s="68" t="s">
        <v>145</v>
      </c>
      <c r="C129" s="69">
        <f>SUM(C130+C152)</f>
        <v>1960</v>
      </c>
      <c r="D129" s="69">
        <f>SUM(D130+D152)</f>
        <v>1781</v>
      </c>
      <c r="E129" s="69">
        <f>SUM(E130+E152)</f>
        <v>1781</v>
      </c>
      <c r="F129" s="69">
        <f>SUM(F130+F152)</f>
        <v>1781</v>
      </c>
    </row>
    <row r="130" spans="1:6" ht="36" customHeight="1" x14ac:dyDescent="0.25">
      <c r="A130" s="90" t="s">
        <v>146</v>
      </c>
      <c r="B130" s="91" t="s">
        <v>147</v>
      </c>
      <c r="C130" s="92">
        <f>SUM(C131+C134+C137+C140+C143+C146+C149)</f>
        <v>0</v>
      </c>
      <c r="D130" s="92">
        <f>SUM(D131+D134+D137+D140+D143+D146+D149)</f>
        <v>0</v>
      </c>
      <c r="E130" s="92">
        <f>SUM(E131+E134+E137+E140+E143+E146+E149)</f>
        <v>0</v>
      </c>
      <c r="F130" s="92">
        <f>SUM(F131+F134+F137+F140+F143+F146+F149)</f>
        <v>0</v>
      </c>
    </row>
    <row r="131" spans="1:6" ht="16.5" customHeight="1" x14ac:dyDescent="0.25">
      <c r="A131" s="73" t="s">
        <v>98</v>
      </c>
      <c r="B131" s="66" t="s">
        <v>99</v>
      </c>
      <c r="C131" s="74">
        <f>SUM(C132:C133)</f>
        <v>0</v>
      </c>
      <c r="D131" s="74">
        <f>SUM(D132:D133)</f>
        <v>0</v>
      </c>
      <c r="E131" s="74">
        <f>SUM(E132:E133)</f>
        <v>0</v>
      </c>
      <c r="F131" s="74">
        <f>SUM(F132:F133)</f>
        <v>0</v>
      </c>
    </row>
    <row r="132" spans="1:6" ht="23.25" customHeight="1" x14ac:dyDescent="0.25">
      <c r="A132" s="75">
        <v>42</v>
      </c>
      <c r="B132" s="79" t="s">
        <v>26</v>
      </c>
      <c r="C132" s="83">
        <v>0</v>
      </c>
      <c r="D132" s="80">
        <v>0</v>
      </c>
      <c r="E132" s="80">
        <v>0</v>
      </c>
      <c r="F132" s="80">
        <v>0</v>
      </c>
    </row>
    <row r="133" spans="1:6" x14ac:dyDescent="0.25">
      <c r="A133" s="75">
        <v>92</v>
      </c>
      <c r="B133" s="76" t="s">
        <v>93</v>
      </c>
      <c r="C133" s="83"/>
      <c r="D133" s="80"/>
      <c r="E133" s="80"/>
      <c r="F133" s="80"/>
    </row>
    <row r="134" spans="1:6" ht="21" customHeight="1" x14ac:dyDescent="0.25">
      <c r="A134" s="73" t="s">
        <v>91</v>
      </c>
      <c r="B134" s="66" t="s">
        <v>102</v>
      </c>
      <c r="C134" s="74">
        <f>SUM(C135:C136)</f>
        <v>0</v>
      </c>
      <c r="D134" s="74">
        <f>SUM(D135:D136)</f>
        <v>0</v>
      </c>
      <c r="E134" s="74">
        <f>SUM(E135:E136)</f>
        <v>0</v>
      </c>
      <c r="F134" s="74">
        <f>SUM(F135:F136)</f>
        <v>0</v>
      </c>
    </row>
    <row r="135" spans="1:6" ht="24" customHeight="1" x14ac:dyDescent="0.25">
      <c r="A135" s="75">
        <v>42</v>
      </c>
      <c r="B135" s="79" t="s">
        <v>26</v>
      </c>
      <c r="C135" s="83"/>
      <c r="D135" s="80"/>
      <c r="E135" s="80"/>
      <c r="F135" s="80"/>
    </row>
    <row r="136" spans="1:6" x14ac:dyDescent="0.25">
      <c r="A136" s="75">
        <v>92</v>
      </c>
      <c r="B136" s="76" t="s">
        <v>93</v>
      </c>
      <c r="C136" s="83"/>
      <c r="D136" s="80"/>
      <c r="E136" s="80"/>
      <c r="F136" s="80"/>
    </row>
    <row r="137" spans="1:6" ht="26.25" customHeight="1" x14ac:dyDescent="0.25">
      <c r="A137" s="73" t="s">
        <v>103</v>
      </c>
      <c r="B137" s="66" t="s">
        <v>104</v>
      </c>
      <c r="C137" s="74">
        <f>SUM(C138:C139)</f>
        <v>0</v>
      </c>
      <c r="D137" s="74">
        <f>SUM(D138:D139)</f>
        <v>0</v>
      </c>
      <c r="E137" s="74">
        <f>SUM(E138:E139)</f>
        <v>0</v>
      </c>
      <c r="F137" s="74">
        <f>SUM(F138:F139)</f>
        <v>0</v>
      </c>
    </row>
    <row r="138" spans="1:6" ht="32.25" customHeight="1" x14ac:dyDescent="0.25">
      <c r="A138" s="75">
        <v>42</v>
      </c>
      <c r="B138" s="79" t="s">
        <v>26</v>
      </c>
      <c r="C138" s="83"/>
      <c r="D138" s="80"/>
      <c r="E138" s="80"/>
      <c r="F138" s="80"/>
    </row>
    <row r="139" spans="1:6" x14ac:dyDescent="0.25">
      <c r="A139" s="75">
        <v>92</v>
      </c>
      <c r="B139" s="76" t="s">
        <v>93</v>
      </c>
      <c r="C139" s="83"/>
      <c r="D139" s="80"/>
      <c r="E139" s="80"/>
      <c r="F139" s="80"/>
    </row>
    <row r="140" spans="1:6" ht="33" customHeight="1" x14ac:dyDescent="0.25">
      <c r="A140" s="73" t="s">
        <v>105</v>
      </c>
      <c r="B140" s="66" t="s">
        <v>106</v>
      </c>
      <c r="C140" s="74">
        <f>SUM(C141:C142)</f>
        <v>0</v>
      </c>
      <c r="D140" s="74">
        <f>SUM(D141:D142)</f>
        <v>0</v>
      </c>
      <c r="E140" s="74">
        <f>SUM(E141:E142)</f>
        <v>0</v>
      </c>
      <c r="F140" s="74">
        <f>SUM(F141:F142)</f>
        <v>0</v>
      </c>
    </row>
    <row r="141" spans="1:6" ht="34.5" customHeight="1" x14ac:dyDescent="0.25">
      <c r="A141" s="75">
        <v>42</v>
      </c>
      <c r="B141" s="79" t="s">
        <v>26</v>
      </c>
      <c r="C141" s="83"/>
      <c r="D141" s="80"/>
      <c r="E141" s="80"/>
      <c r="F141" s="80"/>
    </row>
    <row r="142" spans="1:6" x14ac:dyDescent="0.25">
      <c r="A142" s="75">
        <v>92</v>
      </c>
      <c r="B142" s="76" t="s">
        <v>93</v>
      </c>
      <c r="C142" s="83"/>
      <c r="D142" s="80"/>
      <c r="E142" s="80"/>
      <c r="F142" s="80"/>
    </row>
    <row r="143" spans="1:6" ht="22.5" customHeight="1" x14ac:dyDescent="0.25">
      <c r="A143" s="73" t="s">
        <v>94</v>
      </c>
      <c r="B143" s="66" t="s">
        <v>107</v>
      </c>
      <c r="C143" s="74">
        <f>SUM(C144:C145)</f>
        <v>0</v>
      </c>
      <c r="D143" s="74">
        <f>SUM(D144:D145)</f>
        <v>0</v>
      </c>
      <c r="E143" s="74">
        <f>SUM(E144:E145)</f>
        <v>0</v>
      </c>
      <c r="F143" s="74">
        <f>SUM(F144:F145)</f>
        <v>0</v>
      </c>
    </row>
    <row r="144" spans="1:6" ht="33.75" customHeight="1" x14ac:dyDescent="0.25">
      <c r="A144" s="75">
        <v>42</v>
      </c>
      <c r="B144" s="79" t="s">
        <v>26</v>
      </c>
      <c r="C144" s="83"/>
      <c r="D144" s="80"/>
      <c r="E144" s="80"/>
      <c r="F144" s="80"/>
    </row>
    <row r="145" spans="1:6" x14ac:dyDescent="0.25">
      <c r="A145" s="75">
        <v>92</v>
      </c>
      <c r="B145" s="76" t="s">
        <v>93</v>
      </c>
      <c r="C145" s="83"/>
      <c r="D145" s="80"/>
      <c r="E145" s="80"/>
      <c r="F145" s="80"/>
    </row>
    <row r="146" spans="1:6" x14ac:dyDescent="0.25">
      <c r="A146" s="73" t="s">
        <v>108</v>
      </c>
      <c r="B146" s="66" t="s">
        <v>109</v>
      </c>
      <c r="C146" s="74">
        <f>SUM(C147:C148)</f>
        <v>0</v>
      </c>
      <c r="D146" s="74">
        <f>SUM(D147:D148)</f>
        <v>0</v>
      </c>
      <c r="E146" s="74">
        <f>SUM(E147:E148)</f>
        <v>0</v>
      </c>
      <c r="F146" s="74">
        <f>SUM(F147:F148)</f>
        <v>0</v>
      </c>
    </row>
    <row r="147" spans="1:6" ht="23.25" customHeight="1" x14ac:dyDescent="0.25">
      <c r="A147" s="75">
        <v>42</v>
      </c>
      <c r="B147" s="79" t="s">
        <v>26</v>
      </c>
      <c r="C147" s="83"/>
      <c r="D147" s="80"/>
      <c r="E147" s="80"/>
      <c r="F147" s="80"/>
    </row>
    <row r="148" spans="1:6" x14ac:dyDescent="0.25">
      <c r="A148" s="75">
        <v>92</v>
      </c>
      <c r="B148" s="76" t="s">
        <v>93</v>
      </c>
      <c r="C148" s="83"/>
      <c r="D148" s="80"/>
      <c r="E148" s="80"/>
      <c r="F148" s="80"/>
    </row>
    <row r="149" spans="1:6" ht="28.5" customHeight="1" x14ac:dyDescent="0.25">
      <c r="A149" s="73" t="s">
        <v>118</v>
      </c>
      <c r="B149" s="66" t="s">
        <v>119</v>
      </c>
      <c r="C149" s="74">
        <f>SUM(C150:C151)</f>
        <v>0</v>
      </c>
      <c r="D149" s="74">
        <f>SUM(D150:D151)</f>
        <v>0</v>
      </c>
      <c r="E149" s="74">
        <f>SUM(E150:E151)</f>
        <v>0</v>
      </c>
      <c r="F149" s="74">
        <f>SUM(F150:F151)</f>
        <v>0</v>
      </c>
    </row>
    <row r="150" spans="1:6" ht="27" customHeight="1" x14ac:dyDescent="0.25">
      <c r="A150" s="75">
        <v>42</v>
      </c>
      <c r="B150" s="79" t="s">
        <v>26</v>
      </c>
      <c r="C150" s="83"/>
      <c r="D150" s="80"/>
      <c r="E150" s="80"/>
      <c r="F150" s="80"/>
    </row>
    <row r="151" spans="1:6" x14ac:dyDescent="0.25">
      <c r="A151" s="75">
        <v>92</v>
      </c>
      <c r="B151" s="76" t="s">
        <v>93</v>
      </c>
      <c r="C151" s="83"/>
      <c r="D151" s="80"/>
      <c r="E151" s="80"/>
      <c r="F151" s="80"/>
    </row>
    <row r="152" spans="1:6" ht="29.25" customHeight="1" x14ac:dyDescent="0.25">
      <c r="A152" s="90" t="s">
        <v>148</v>
      </c>
      <c r="B152" s="91" t="s">
        <v>149</v>
      </c>
      <c r="C152" s="92">
        <f>SUM(C153+C155+C158+C161+C166+C169)</f>
        <v>1960</v>
      </c>
      <c r="D152" s="92">
        <f>SUM(D153+D155+D158+D161+D166+D169)</f>
        <v>1781</v>
      </c>
      <c r="E152" s="92">
        <f>SUM(E153+E155+E158+E161+E166+E169)</f>
        <v>1781</v>
      </c>
      <c r="F152" s="92">
        <f>SUM(F153+F155+F158+F161+F166+F169)</f>
        <v>1781</v>
      </c>
    </row>
    <row r="153" spans="1:6" ht="27.75" customHeight="1" x14ac:dyDescent="0.25">
      <c r="A153" s="73" t="s">
        <v>89</v>
      </c>
      <c r="B153" s="66" t="s">
        <v>150</v>
      </c>
      <c r="C153" s="74">
        <v>1160</v>
      </c>
      <c r="D153" s="74">
        <v>1080</v>
      </c>
      <c r="E153" s="74">
        <v>1080</v>
      </c>
      <c r="F153" s="74">
        <v>1080</v>
      </c>
    </row>
    <row r="154" spans="1:6" ht="34.5" customHeight="1" x14ac:dyDescent="0.25">
      <c r="A154" s="75">
        <v>42</v>
      </c>
      <c r="B154" s="79" t="s">
        <v>26</v>
      </c>
      <c r="C154" s="83">
        <v>1160</v>
      </c>
      <c r="D154" s="80">
        <v>1080</v>
      </c>
      <c r="E154" s="80">
        <v>1080</v>
      </c>
      <c r="F154" s="80">
        <v>1080</v>
      </c>
    </row>
    <row r="155" spans="1:6" ht="18.75" customHeight="1" x14ac:dyDescent="0.25">
      <c r="A155" s="73" t="s">
        <v>98</v>
      </c>
      <c r="B155" s="66" t="s">
        <v>99</v>
      </c>
      <c r="C155" s="74">
        <f>SUM(C156:C157)</f>
        <v>0</v>
      </c>
      <c r="D155" s="74">
        <f>SUM(D156:D157)</f>
        <v>0</v>
      </c>
      <c r="E155" s="74">
        <f>SUM(E156:E157)</f>
        <v>0</v>
      </c>
      <c r="F155" s="74">
        <f>SUM(F156:F157)</f>
        <v>0</v>
      </c>
    </row>
    <row r="156" spans="1:6" ht="20.25" customHeight="1" x14ac:dyDescent="0.25">
      <c r="A156" s="75">
        <v>42</v>
      </c>
      <c r="B156" s="79" t="s">
        <v>26</v>
      </c>
      <c r="C156" s="88"/>
      <c r="D156" s="89"/>
      <c r="E156" s="89"/>
      <c r="F156" s="89"/>
    </row>
    <row r="157" spans="1:6" ht="12" customHeight="1" x14ac:dyDescent="0.25">
      <c r="A157" s="75">
        <v>92</v>
      </c>
      <c r="B157" s="79" t="s">
        <v>93</v>
      </c>
      <c r="C157" s="88"/>
      <c r="D157" s="89"/>
      <c r="E157" s="89"/>
      <c r="F157" s="89"/>
    </row>
    <row r="158" spans="1:6" ht="18.75" customHeight="1" x14ac:dyDescent="0.25">
      <c r="A158" s="73" t="s">
        <v>91</v>
      </c>
      <c r="B158" s="66" t="s">
        <v>102</v>
      </c>
      <c r="C158" s="98">
        <f>SUM(C159:C160)</f>
        <v>0</v>
      </c>
      <c r="D158" s="98">
        <f>SUM(D159:D160)</f>
        <v>0</v>
      </c>
      <c r="E158" s="98">
        <f>SUM(E159:E160)</f>
        <v>0</v>
      </c>
      <c r="F158" s="98">
        <f>SUM(F159:F160)</f>
        <v>0</v>
      </c>
    </row>
    <row r="159" spans="1:6" ht="19.5" customHeight="1" x14ac:dyDescent="0.25">
      <c r="A159" s="75">
        <v>42</v>
      </c>
      <c r="B159" s="79" t="s">
        <v>26</v>
      </c>
      <c r="C159" s="88"/>
      <c r="D159" s="89"/>
      <c r="E159" s="89"/>
      <c r="F159" s="89"/>
    </row>
    <row r="160" spans="1:6" ht="16.5" customHeight="1" x14ac:dyDescent="0.25">
      <c r="A160" s="75">
        <v>92</v>
      </c>
      <c r="B160" s="79" t="s">
        <v>93</v>
      </c>
      <c r="C160" s="88"/>
      <c r="D160" s="89"/>
      <c r="E160" s="89"/>
      <c r="F160" s="89"/>
    </row>
    <row r="161" spans="1:6" ht="18.75" customHeight="1" x14ac:dyDescent="0.25">
      <c r="A161" s="73" t="s">
        <v>103</v>
      </c>
      <c r="B161" s="66" t="s">
        <v>104</v>
      </c>
      <c r="C161" s="74">
        <f>SUM(C162:C165)</f>
        <v>800</v>
      </c>
      <c r="D161" s="74">
        <f>SUM(D162:D165)</f>
        <v>701</v>
      </c>
      <c r="E161" s="74">
        <f>SUM(E162:E165)</f>
        <v>701</v>
      </c>
      <c r="F161" s="74">
        <f>SUM(F162:F165)</f>
        <v>701</v>
      </c>
    </row>
    <row r="162" spans="1:6" ht="20.25" customHeight="1" x14ac:dyDescent="0.25">
      <c r="A162" s="75">
        <v>42</v>
      </c>
      <c r="B162" s="79" t="s">
        <v>26</v>
      </c>
      <c r="C162" s="83">
        <v>800</v>
      </c>
      <c r="D162" s="80">
        <v>701</v>
      </c>
      <c r="E162" s="80">
        <v>701</v>
      </c>
      <c r="F162" s="80">
        <v>701</v>
      </c>
    </row>
    <row r="163" spans="1:6" ht="16.5" customHeight="1" x14ac:dyDescent="0.25">
      <c r="A163" s="75">
        <v>92</v>
      </c>
      <c r="B163" s="76" t="s">
        <v>93</v>
      </c>
      <c r="C163" s="83"/>
      <c r="D163" s="80"/>
      <c r="E163" s="80"/>
      <c r="F163" s="80"/>
    </row>
    <row r="164" spans="1:6" ht="21" customHeight="1" x14ac:dyDescent="0.25">
      <c r="A164" s="75">
        <v>42</v>
      </c>
      <c r="B164" s="79" t="s">
        <v>26</v>
      </c>
      <c r="C164" s="83"/>
      <c r="D164" s="80"/>
      <c r="E164" s="80"/>
      <c r="F164" s="80"/>
    </row>
    <row r="165" spans="1:6" ht="18" customHeight="1" x14ac:dyDescent="0.25">
      <c r="A165" s="75">
        <v>92</v>
      </c>
      <c r="B165" s="76" t="s">
        <v>93</v>
      </c>
      <c r="C165" s="83"/>
      <c r="D165" s="80"/>
      <c r="E165" s="80"/>
      <c r="F165" s="80"/>
    </row>
    <row r="166" spans="1:6" ht="15.75" customHeight="1" x14ac:dyDescent="0.25">
      <c r="A166" s="73" t="s">
        <v>108</v>
      </c>
      <c r="B166" s="66" t="s">
        <v>109</v>
      </c>
      <c r="C166" s="74">
        <f>SUM(C167:C168)</f>
        <v>0</v>
      </c>
      <c r="D166" s="74">
        <f>SUM(D167:D168)</f>
        <v>0</v>
      </c>
      <c r="E166" s="74">
        <f>SUM(E167:E168)</f>
        <v>0</v>
      </c>
      <c r="F166" s="74">
        <f>SUM(F167:F168)</f>
        <v>0</v>
      </c>
    </row>
    <row r="167" spans="1:6" ht="27" customHeight="1" x14ac:dyDescent="0.25">
      <c r="A167" s="75">
        <v>42</v>
      </c>
      <c r="B167" s="79" t="s">
        <v>26</v>
      </c>
      <c r="C167" s="83"/>
      <c r="D167" s="80"/>
      <c r="E167" s="80"/>
      <c r="F167" s="80"/>
    </row>
    <row r="168" spans="1:6" ht="18" customHeight="1" x14ac:dyDescent="0.25">
      <c r="A168" s="75">
        <v>92</v>
      </c>
      <c r="B168" s="76" t="s">
        <v>93</v>
      </c>
      <c r="C168" s="83"/>
      <c r="D168" s="80"/>
      <c r="E168" s="80"/>
      <c r="F168" s="80"/>
    </row>
    <row r="169" spans="1:6" ht="27.75" customHeight="1" x14ac:dyDescent="0.25">
      <c r="A169" s="73" t="s">
        <v>118</v>
      </c>
      <c r="B169" s="66" t="s">
        <v>119</v>
      </c>
      <c r="C169" s="74">
        <f>SUM(C170:C171)</f>
        <v>0</v>
      </c>
      <c r="D169" s="74">
        <f>SUM(D170:D171)</f>
        <v>0</v>
      </c>
      <c r="E169" s="74">
        <f>SUM(E170:E171)</f>
        <v>0</v>
      </c>
      <c r="F169" s="74">
        <f>SUM(F170:F171)</f>
        <v>0</v>
      </c>
    </row>
    <row r="170" spans="1:6" ht="23.25" customHeight="1" x14ac:dyDescent="0.25">
      <c r="A170" s="75">
        <v>42</v>
      </c>
      <c r="B170" s="79" t="s">
        <v>26</v>
      </c>
      <c r="C170" s="83"/>
      <c r="D170" s="80"/>
      <c r="E170" s="80"/>
      <c r="F170" s="80"/>
    </row>
    <row r="171" spans="1:6" x14ac:dyDescent="0.25">
      <c r="A171" s="75">
        <v>92</v>
      </c>
      <c r="B171" s="76" t="s">
        <v>93</v>
      </c>
      <c r="C171" s="83"/>
      <c r="D171" s="80"/>
      <c r="E171" s="80"/>
      <c r="F171" s="80"/>
    </row>
    <row r="172" spans="1:6" ht="25.5" customHeight="1" x14ac:dyDescent="0.25">
      <c r="A172" s="90" t="s">
        <v>151</v>
      </c>
      <c r="B172" s="91" t="s">
        <v>152</v>
      </c>
      <c r="C172" s="99">
        <v>145800</v>
      </c>
      <c r="D172" s="92">
        <v>120000</v>
      </c>
      <c r="E172" s="92">
        <v>120000</v>
      </c>
      <c r="F172" s="92">
        <v>120000</v>
      </c>
    </row>
    <row r="173" spans="1:6" ht="24" customHeight="1" x14ac:dyDescent="0.25">
      <c r="A173" s="73" t="s">
        <v>103</v>
      </c>
      <c r="B173" s="66" t="s">
        <v>104</v>
      </c>
      <c r="C173" s="100">
        <v>131000</v>
      </c>
      <c r="D173" s="98">
        <v>120000</v>
      </c>
      <c r="E173" s="98">
        <v>120000</v>
      </c>
      <c r="F173" s="98">
        <v>120000</v>
      </c>
    </row>
    <row r="174" spans="1:6" x14ac:dyDescent="0.25">
      <c r="A174" s="101">
        <v>32</v>
      </c>
      <c r="B174" s="102" t="s">
        <v>18</v>
      </c>
      <c r="C174" s="83">
        <v>131000</v>
      </c>
      <c r="D174" s="80">
        <v>120000</v>
      </c>
      <c r="E174" s="80">
        <v>120000</v>
      </c>
      <c r="F174" s="80">
        <v>120000</v>
      </c>
    </row>
    <row r="175" spans="1:6" x14ac:dyDescent="0.25">
      <c r="A175" s="73" t="s">
        <v>89</v>
      </c>
      <c r="B175" s="66" t="s">
        <v>112</v>
      </c>
      <c r="C175" s="100">
        <v>14800</v>
      </c>
      <c r="D175" s="98">
        <v>0</v>
      </c>
      <c r="E175" s="98">
        <v>0</v>
      </c>
      <c r="F175" s="98">
        <v>0</v>
      </c>
    </row>
    <row r="176" spans="1:6" x14ac:dyDescent="0.25">
      <c r="A176" s="101">
        <v>32</v>
      </c>
      <c r="B176" s="102" t="s">
        <v>18</v>
      </c>
      <c r="C176" s="83">
        <v>14800</v>
      </c>
      <c r="D176" s="80">
        <v>0</v>
      </c>
      <c r="E176" s="80">
        <v>0</v>
      </c>
      <c r="F176" s="80">
        <v>0</v>
      </c>
    </row>
    <row r="177" spans="1:6" ht="34.5" customHeight="1" x14ac:dyDescent="0.25">
      <c r="A177" s="67" t="s">
        <v>153</v>
      </c>
      <c r="B177" s="68" t="s">
        <v>154</v>
      </c>
      <c r="C177" s="69">
        <f t="shared" ref="C177:F178" si="3">SUM(C178)</f>
        <v>1587920</v>
      </c>
      <c r="D177" s="69">
        <f t="shared" si="3"/>
        <v>2100469</v>
      </c>
      <c r="E177" s="69">
        <f t="shared" si="3"/>
        <v>2204282</v>
      </c>
      <c r="F177" s="69">
        <f t="shared" si="3"/>
        <v>2313286</v>
      </c>
    </row>
    <row r="178" spans="1:6" ht="25.5" customHeight="1" x14ac:dyDescent="0.25">
      <c r="A178" s="90" t="s">
        <v>155</v>
      </c>
      <c r="B178" s="91" t="s">
        <v>156</v>
      </c>
      <c r="C178" s="92">
        <f t="shared" si="3"/>
        <v>1587920</v>
      </c>
      <c r="D178" s="92">
        <f t="shared" si="3"/>
        <v>2100469</v>
      </c>
      <c r="E178" s="92">
        <f t="shared" si="3"/>
        <v>2204282</v>
      </c>
      <c r="F178" s="92">
        <f t="shared" si="3"/>
        <v>2313286</v>
      </c>
    </row>
    <row r="179" spans="1:6" ht="18" customHeight="1" x14ac:dyDescent="0.25">
      <c r="A179" s="73" t="s">
        <v>103</v>
      </c>
      <c r="B179" s="66" t="s">
        <v>104</v>
      </c>
      <c r="C179" s="74">
        <f>SUM(C180:C182)</f>
        <v>1587920</v>
      </c>
      <c r="D179" s="74">
        <f>SUM(D180:D182)</f>
        <v>2100469</v>
      </c>
      <c r="E179" s="74">
        <f>SUM(E180:E182)</f>
        <v>2204282</v>
      </c>
      <c r="F179" s="74">
        <f>SUM(F180:F182)</f>
        <v>2313286</v>
      </c>
    </row>
    <row r="180" spans="1:6" ht="19.5" customHeight="1" x14ac:dyDescent="0.25">
      <c r="A180" s="75">
        <v>31</v>
      </c>
      <c r="B180" s="79" t="s">
        <v>10</v>
      </c>
      <c r="C180" s="83">
        <v>1565920</v>
      </c>
      <c r="D180" s="80">
        <v>2076269</v>
      </c>
      <c r="E180" s="80">
        <v>2180082</v>
      </c>
      <c r="F180" s="80">
        <v>2289086</v>
      </c>
    </row>
    <row r="181" spans="1:6" ht="15" customHeight="1" x14ac:dyDescent="0.25">
      <c r="A181" s="75">
        <v>32</v>
      </c>
      <c r="B181" s="79" t="s">
        <v>18</v>
      </c>
      <c r="C181" s="83">
        <v>22000</v>
      </c>
      <c r="D181" s="80">
        <v>24200</v>
      </c>
      <c r="E181" s="80">
        <v>24200</v>
      </c>
      <c r="F181" s="80">
        <v>24200</v>
      </c>
    </row>
    <row r="182" spans="1:6" ht="15.75" customHeight="1" x14ac:dyDescent="0.25">
      <c r="A182" s="75">
        <v>92</v>
      </c>
      <c r="B182" s="79" t="s">
        <v>93</v>
      </c>
      <c r="C182" s="83"/>
      <c r="D182" s="80"/>
      <c r="E182" s="80"/>
      <c r="F182" s="80"/>
    </row>
    <row r="183" spans="1:6" x14ac:dyDescent="0.25">
      <c r="A183" s="103"/>
      <c r="B183" s="103"/>
      <c r="C183" s="103"/>
      <c r="D183" s="103"/>
      <c r="E183" s="103"/>
      <c r="F183" s="103"/>
    </row>
    <row r="184" spans="1:6" x14ac:dyDescent="0.25">
      <c r="A184" s="103"/>
      <c r="B184" s="103"/>
      <c r="C184" s="103"/>
      <c r="D184" s="103"/>
      <c r="E184" s="103"/>
      <c r="F184" s="103"/>
    </row>
    <row r="185" spans="1:6" x14ac:dyDescent="0.25">
      <c r="A185" s="103"/>
      <c r="B185" s="103"/>
      <c r="C185" s="103"/>
      <c r="D185" s="103"/>
      <c r="E185" s="103"/>
      <c r="F185" s="103"/>
    </row>
    <row r="186" spans="1:6" x14ac:dyDescent="0.25">
      <c r="A186" s="103"/>
      <c r="B186" s="103"/>
      <c r="C186" s="103"/>
      <c r="D186" s="103"/>
      <c r="E186" s="103"/>
      <c r="F186" s="103"/>
    </row>
    <row r="187" spans="1:6" x14ac:dyDescent="0.25">
      <c r="A187" s="103"/>
      <c r="B187" s="103"/>
      <c r="C187" s="103"/>
      <c r="D187" s="103"/>
      <c r="E187" s="103"/>
      <c r="F187" s="103"/>
    </row>
    <row r="188" spans="1:6" x14ac:dyDescent="0.25">
      <c r="A188" s="103"/>
      <c r="B188" s="103"/>
      <c r="C188" s="103"/>
      <c r="D188" s="103"/>
      <c r="E188" s="103"/>
      <c r="F188" s="103"/>
    </row>
    <row r="189" spans="1:6" x14ac:dyDescent="0.25">
      <c r="A189" s="103"/>
      <c r="B189" s="103"/>
      <c r="C189" s="103"/>
      <c r="D189" s="103"/>
      <c r="E189" s="103"/>
      <c r="F189" s="103"/>
    </row>
    <row r="190" spans="1:6" x14ac:dyDescent="0.25">
      <c r="A190" s="103"/>
      <c r="B190" s="103"/>
      <c r="C190" s="103"/>
      <c r="D190" s="103"/>
      <c r="E190" s="103"/>
      <c r="F190" s="103"/>
    </row>
    <row r="191" spans="1:6" x14ac:dyDescent="0.25">
      <c r="A191" s="103"/>
      <c r="B191" s="103"/>
      <c r="C191" s="103"/>
      <c r="D191" s="103"/>
      <c r="E191" s="103"/>
      <c r="F191" s="103"/>
    </row>
    <row r="192" spans="1:6" x14ac:dyDescent="0.25">
      <c r="A192" s="103"/>
      <c r="B192" s="103"/>
      <c r="C192" s="103"/>
      <c r="D192" s="103"/>
      <c r="E192" s="103"/>
      <c r="F192" s="103"/>
    </row>
    <row r="193" spans="1:6" x14ac:dyDescent="0.25">
      <c r="A193" s="103"/>
      <c r="B193" s="103"/>
      <c r="C193" s="103"/>
      <c r="D193" s="103"/>
      <c r="E193" s="103"/>
      <c r="F193" s="103"/>
    </row>
    <row r="194" spans="1:6" x14ac:dyDescent="0.25">
      <c r="A194" s="103"/>
      <c r="B194" s="103"/>
      <c r="C194" s="103"/>
      <c r="D194" s="103"/>
      <c r="E194" s="103"/>
      <c r="F194" s="103"/>
    </row>
    <row r="195" spans="1:6" x14ac:dyDescent="0.25">
      <c r="A195" s="103"/>
      <c r="B195" s="103"/>
      <c r="C195" s="103"/>
      <c r="D195" s="103"/>
      <c r="E195" s="103"/>
      <c r="F195" s="103"/>
    </row>
    <row r="196" spans="1:6" x14ac:dyDescent="0.25">
      <c r="A196" s="103"/>
      <c r="B196" s="103"/>
      <c r="C196" s="103"/>
      <c r="D196" s="103"/>
      <c r="E196" s="103"/>
      <c r="F196" s="103"/>
    </row>
    <row r="197" spans="1:6" x14ac:dyDescent="0.25">
      <c r="A197" s="103"/>
      <c r="B197" s="103"/>
      <c r="C197" s="103"/>
      <c r="D197" s="103"/>
      <c r="E197" s="103"/>
      <c r="F197" s="103"/>
    </row>
    <row r="198" spans="1:6" x14ac:dyDescent="0.25">
      <c r="A198" s="103"/>
      <c r="B198" s="103"/>
      <c r="C198" s="103"/>
      <c r="D198" s="103"/>
      <c r="E198" s="103"/>
      <c r="F198" s="103"/>
    </row>
    <row r="199" spans="1:6" x14ac:dyDescent="0.25">
      <c r="A199" s="103"/>
      <c r="B199" s="103"/>
      <c r="C199" s="103"/>
      <c r="D199" s="103"/>
      <c r="E199" s="103"/>
      <c r="F199" s="103"/>
    </row>
    <row r="200" spans="1:6" x14ac:dyDescent="0.25">
      <c r="A200" s="103"/>
      <c r="B200" s="103"/>
      <c r="C200" s="103"/>
      <c r="D200" s="103"/>
      <c r="E200" s="103"/>
      <c r="F200" s="103"/>
    </row>
    <row r="201" spans="1:6" x14ac:dyDescent="0.25">
      <c r="A201" s="103"/>
      <c r="B201" s="103"/>
      <c r="C201" s="103"/>
      <c r="D201" s="103"/>
      <c r="E201" s="103"/>
      <c r="F201" s="103"/>
    </row>
    <row r="202" spans="1:6" x14ac:dyDescent="0.25">
      <c r="A202" s="103"/>
      <c r="B202" s="103"/>
      <c r="C202" s="103"/>
      <c r="D202" s="103"/>
      <c r="E202" s="103"/>
      <c r="F202" s="103"/>
    </row>
    <row r="203" spans="1:6" x14ac:dyDescent="0.25">
      <c r="A203" s="103"/>
      <c r="B203" s="103"/>
      <c r="C203" s="103"/>
      <c r="D203" s="103"/>
      <c r="E203" s="103"/>
      <c r="F203" s="103"/>
    </row>
    <row r="204" spans="1:6" x14ac:dyDescent="0.25">
      <c r="A204" s="103"/>
      <c r="B204" s="103"/>
      <c r="C204" s="103"/>
      <c r="D204" s="103"/>
      <c r="E204" s="103"/>
      <c r="F204" s="103"/>
    </row>
    <row r="205" spans="1:6" x14ac:dyDescent="0.25">
      <c r="A205" s="103"/>
      <c r="B205" s="103"/>
      <c r="C205" s="103"/>
      <c r="D205" s="103"/>
      <c r="E205" s="103"/>
      <c r="F205" s="103"/>
    </row>
    <row r="206" spans="1:6" x14ac:dyDescent="0.25">
      <c r="A206" s="103"/>
      <c r="B206" s="103"/>
      <c r="C206" s="103"/>
      <c r="D206" s="103"/>
      <c r="E206" s="103"/>
      <c r="F206" s="103"/>
    </row>
    <row r="207" spans="1:6" x14ac:dyDescent="0.25">
      <c r="A207" s="103"/>
      <c r="B207" s="103"/>
      <c r="C207" s="103"/>
      <c r="D207" s="103"/>
      <c r="E207" s="103"/>
      <c r="F207" s="103"/>
    </row>
    <row r="208" spans="1:6" x14ac:dyDescent="0.25">
      <c r="A208" s="103"/>
      <c r="B208" s="103"/>
      <c r="C208" s="103"/>
      <c r="D208" s="103"/>
      <c r="E208" s="103"/>
      <c r="F208" s="103"/>
    </row>
    <row r="209" spans="1:6" x14ac:dyDescent="0.25">
      <c r="A209" s="103"/>
      <c r="B209" s="103"/>
      <c r="C209" s="103"/>
      <c r="D209" s="103"/>
      <c r="E209" s="103"/>
      <c r="F209" s="103"/>
    </row>
    <row r="210" spans="1:6" x14ac:dyDescent="0.25">
      <c r="A210" s="103"/>
      <c r="B210" s="103"/>
      <c r="C210" s="103"/>
      <c r="D210" s="103"/>
      <c r="E210" s="103"/>
      <c r="F210" s="103"/>
    </row>
    <row r="211" spans="1:6" x14ac:dyDescent="0.25">
      <c r="A211" s="103"/>
      <c r="B211" s="103"/>
      <c r="C211" s="103"/>
      <c r="D211" s="103"/>
      <c r="E211" s="103"/>
      <c r="F211" s="103"/>
    </row>
    <row r="212" spans="1:6" x14ac:dyDescent="0.25">
      <c r="A212" s="103"/>
      <c r="B212" s="103"/>
      <c r="C212" s="103"/>
      <c r="D212" s="103"/>
      <c r="E212" s="103"/>
      <c r="F212" s="103"/>
    </row>
    <row r="213" spans="1:6" x14ac:dyDescent="0.25">
      <c r="A213" s="103"/>
      <c r="B213" s="103"/>
      <c r="C213" s="103"/>
      <c r="D213" s="103"/>
      <c r="E213" s="103"/>
      <c r="F213" s="103"/>
    </row>
    <row r="214" spans="1:6" x14ac:dyDescent="0.25">
      <c r="A214" s="103"/>
      <c r="B214" s="103"/>
      <c r="C214" s="103"/>
      <c r="D214" s="103"/>
      <c r="E214" s="103"/>
      <c r="F214" s="103"/>
    </row>
    <row r="215" spans="1:6" x14ac:dyDescent="0.25">
      <c r="A215" s="103"/>
      <c r="B215" s="103"/>
      <c r="C215" s="103"/>
      <c r="D215" s="103"/>
      <c r="E215" s="103"/>
      <c r="F215" s="103"/>
    </row>
    <row r="216" spans="1:6" x14ac:dyDescent="0.25">
      <c r="A216" s="103"/>
      <c r="B216" s="103"/>
      <c r="C216" s="103"/>
      <c r="D216" s="103"/>
      <c r="E216" s="103"/>
      <c r="F216" s="103"/>
    </row>
    <row r="217" spans="1:6" x14ac:dyDescent="0.25">
      <c r="A217" s="103"/>
      <c r="B217" s="103"/>
      <c r="C217" s="103"/>
      <c r="D217" s="103"/>
      <c r="E217" s="103"/>
      <c r="F217" s="103"/>
    </row>
    <row r="218" spans="1:6" x14ac:dyDescent="0.25">
      <c r="A218" s="103"/>
      <c r="B218" s="103"/>
      <c r="C218" s="103"/>
      <c r="D218" s="103"/>
      <c r="E218" s="103"/>
      <c r="F218" s="103"/>
    </row>
    <row r="219" spans="1:6" x14ac:dyDescent="0.25">
      <c r="A219" s="103"/>
      <c r="B219" s="103"/>
      <c r="C219" s="103"/>
      <c r="D219" s="103"/>
      <c r="E219" s="103"/>
      <c r="F219" s="103"/>
    </row>
    <row r="220" spans="1:6" x14ac:dyDescent="0.25">
      <c r="A220" s="103"/>
      <c r="B220" s="103"/>
      <c r="C220" s="103"/>
      <c r="D220" s="103"/>
      <c r="E220" s="103"/>
      <c r="F220" s="103"/>
    </row>
    <row r="221" spans="1:6" x14ac:dyDescent="0.25">
      <c r="A221" s="103"/>
      <c r="B221" s="103"/>
      <c r="C221" s="103"/>
      <c r="D221" s="103"/>
      <c r="E221" s="103"/>
      <c r="F221" s="103"/>
    </row>
    <row r="222" spans="1:6" x14ac:dyDescent="0.25">
      <c r="A222" s="103"/>
      <c r="B222" s="103"/>
      <c r="C222" s="103"/>
      <c r="D222" s="103"/>
      <c r="E222" s="103"/>
      <c r="F222" s="103"/>
    </row>
    <row r="223" spans="1:6" x14ac:dyDescent="0.25">
      <c r="A223" s="103"/>
      <c r="B223" s="103"/>
      <c r="C223" s="103"/>
      <c r="D223" s="103"/>
      <c r="E223" s="103"/>
      <c r="F223" s="103"/>
    </row>
    <row r="224" spans="1:6" x14ac:dyDescent="0.25">
      <c r="A224" s="103"/>
      <c r="B224" s="103"/>
      <c r="C224" s="103"/>
      <c r="D224" s="103"/>
      <c r="E224" s="103"/>
      <c r="F224" s="103"/>
    </row>
    <row r="225" spans="1:6" x14ac:dyDescent="0.25">
      <c r="A225" s="103"/>
      <c r="B225" s="103"/>
      <c r="C225" s="103"/>
      <c r="D225" s="103"/>
      <c r="E225" s="103"/>
      <c r="F225" s="103"/>
    </row>
    <row r="226" spans="1:6" x14ac:dyDescent="0.25">
      <c r="A226" s="103"/>
      <c r="B226" s="103"/>
      <c r="C226" s="103"/>
      <c r="D226" s="103"/>
      <c r="E226" s="103"/>
      <c r="F226" s="103"/>
    </row>
    <row r="227" spans="1:6" x14ac:dyDescent="0.25">
      <c r="A227" s="103"/>
      <c r="B227" s="103"/>
      <c r="C227" s="103"/>
      <c r="D227" s="103"/>
      <c r="E227" s="103"/>
      <c r="F227" s="103"/>
    </row>
    <row r="228" spans="1:6" x14ac:dyDescent="0.25">
      <c r="A228" s="103"/>
      <c r="B228" s="103"/>
      <c r="C228" s="103"/>
      <c r="D228" s="103"/>
      <c r="E228" s="103"/>
      <c r="F228" s="103"/>
    </row>
    <row r="229" spans="1:6" x14ac:dyDescent="0.25">
      <c r="A229" s="103"/>
      <c r="B229" s="103"/>
      <c r="C229" s="103"/>
      <c r="D229" s="103"/>
      <c r="E229" s="103"/>
      <c r="F229" s="103"/>
    </row>
    <row r="230" spans="1:6" x14ac:dyDescent="0.25">
      <c r="A230" s="103"/>
      <c r="B230" s="103"/>
      <c r="C230" s="103"/>
      <c r="D230" s="103"/>
      <c r="E230" s="103"/>
      <c r="F230" s="103"/>
    </row>
    <row r="231" spans="1:6" x14ac:dyDescent="0.25">
      <c r="A231" s="103"/>
      <c r="B231" s="103"/>
      <c r="C231" s="103"/>
      <c r="D231" s="103"/>
      <c r="E231" s="103"/>
      <c r="F231" s="103"/>
    </row>
    <row r="232" spans="1:6" x14ac:dyDescent="0.25">
      <c r="A232" s="103"/>
      <c r="B232" s="103"/>
      <c r="C232" s="103"/>
      <c r="D232" s="103"/>
      <c r="E232" s="103"/>
      <c r="F232" s="103"/>
    </row>
    <row r="233" spans="1:6" x14ac:dyDescent="0.25">
      <c r="A233" s="103"/>
      <c r="B233" s="103"/>
      <c r="C233" s="103"/>
      <c r="D233" s="103"/>
      <c r="E233" s="103"/>
      <c r="F233" s="103"/>
    </row>
    <row r="234" spans="1:6" x14ac:dyDescent="0.25">
      <c r="A234" s="103"/>
      <c r="B234" s="103"/>
      <c r="C234" s="103"/>
      <c r="D234" s="103"/>
      <c r="E234" s="103"/>
      <c r="F234" s="103"/>
    </row>
    <row r="235" spans="1:6" x14ac:dyDescent="0.25">
      <c r="A235" s="103"/>
      <c r="B235" s="103"/>
      <c r="C235" s="103"/>
      <c r="D235" s="103"/>
      <c r="E235" s="103"/>
      <c r="F235" s="103"/>
    </row>
    <row r="236" spans="1:6" x14ac:dyDescent="0.25">
      <c r="A236" s="103"/>
      <c r="B236" s="103"/>
      <c r="C236" s="103"/>
      <c r="D236" s="103"/>
      <c r="E236" s="103"/>
      <c r="F236" s="103"/>
    </row>
    <row r="237" spans="1:6" x14ac:dyDescent="0.25">
      <c r="A237" s="103"/>
      <c r="B237" s="103"/>
      <c r="C237" s="103"/>
      <c r="D237" s="103"/>
      <c r="E237" s="103"/>
      <c r="F237" s="103"/>
    </row>
    <row r="238" spans="1:6" x14ac:dyDescent="0.25">
      <c r="A238" s="103"/>
      <c r="B238" s="103"/>
      <c r="C238" s="103"/>
      <c r="D238" s="103"/>
      <c r="E238" s="103"/>
      <c r="F238" s="103"/>
    </row>
    <row r="239" spans="1:6" x14ac:dyDescent="0.25">
      <c r="A239" s="103"/>
      <c r="B239" s="103"/>
      <c r="C239" s="103"/>
      <c r="D239" s="103"/>
      <c r="E239" s="103"/>
      <c r="F239" s="103"/>
    </row>
    <row r="240" spans="1:6" x14ac:dyDescent="0.25">
      <c r="A240" s="103"/>
      <c r="B240" s="103"/>
      <c r="C240" s="103"/>
      <c r="D240" s="103"/>
      <c r="E240" s="103"/>
      <c r="F240" s="103"/>
    </row>
    <row r="241" spans="1:6" x14ac:dyDescent="0.25">
      <c r="A241" s="103"/>
      <c r="B241" s="103"/>
      <c r="C241" s="103"/>
      <c r="D241" s="103"/>
      <c r="E241" s="103"/>
      <c r="F241" s="103"/>
    </row>
    <row r="242" spans="1:6" x14ac:dyDescent="0.25">
      <c r="A242" s="103"/>
      <c r="B242" s="103"/>
      <c r="C242" s="103"/>
      <c r="D242" s="103"/>
      <c r="E242" s="103"/>
      <c r="F242" s="103"/>
    </row>
    <row r="243" spans="1:6" x14ac:dyDescent="0.25">
      <c r="A243" s="103"/>
      <c r="B243" s="103"/>
      <c r="C243" s="103"/>
      <c r="D243" s="103"/>
      <c r="E243" s="103"/>
      <c r="F243" s="103"/>
    </row>
    <row r="244" spans="1:6" x14ac:dyDescent="0.25">
      <c r="A244" s="103"/>
      <c r="B244" s="103"/>
      <c r="C244" s="103"/>
      <c r="D244" s="103"/>
      <c r="E244" s="103"/>
      <c r="F244" s="103"/>
    </row>
    <row r="245" spans="1:6" x14ac:dyDescent="0.25">
      <c r="A245" s="103"/>
      <c r="B245" s="103"/>
      <c r="C245" s="103"/>
      <c r="D245" s="103"/>
      <c r="E245" s="103"/>
      <c r="F245" s="103"/>
    </row>
    <row r="246" spans="1:6" x14ac:dyDescent="0.25">
      <c r="A246" s="103"/>
      <c r="B246" s="103"/>
      <c r="C246" s="103"/>
      <c r="D246" s="103"/>
      <c r="E246" s="103"/>
      <c r="F246" s="103"/>
    </row>
    <row r="247" spans="1:6" x14ac:dyDescent="0.25">
      <c r="A247" s="103"/>
      <c r="B247" s="103"/>
      <c r="C247" s="103"/>
      <c r="D247" s="103"/>
      <c r="E247" s="103"/>
      <c r="F247" s="103"/>
    </row>
    <row r="248" spans="1:6" x14ac:dyDescent="0.25">
      <c r="A248" s="103"/>
      <c r="B248" s="103"/>
      <c r="C248" s="103"/>
      <c r="D248" s="103"/>
      <c r="E248" s="103"/>
      <c r="F248" s="103"/>
    </row>
    <row r="249" spans="1:6" x14ac:dyDescent="0.25">
      <c r="A249" s="103"/>
      <c r="B249" s="103"/>
      <c r="C249" s="103"/>
      <c r="D249" s="103"/>
      <c r="E249" s="103"/>
      <c r="F249" s="103"/>
    </row>
    <row r="250" spans="1:6" x14ac:dyDescent="0.25">
      <c r="A250" s="103"/>
      <c r="B250" s="103"/>
      <c r="C250" s="103"/>
      <c r="D250" s="103"/>
      <c r="E250" s="103"/>
      <c r="F250" s="103"/>
    </row>
    <row r="251" spans="1:6" x14ac:dyDescent="0.25">
      <c r="A251" s="103"/>
      <c r="B251" s="103"/>
      <c r="C251" s="103"/>
      <c r="D251" s="103"/>
      <c r="E251" s="103"/>
      <c r="F251" s="103"/>
    </row>
    <row r="252" spans="1:6" x14ac:dyDescent="0.25">
      <c r="A252" s="103"/>
      <c r="B252" s="103"/>
      <c r="C252" s="103"/>
      <c r="D252" s="103"/>
      <c r="E252" s="103"/>
      <c r="F252" s="103"/>
    </row>
    <row r="253" spans="1:6" x14ac:dyDescent="0.25">
      <c r="A253" s="103"/>
      <c r="B253" s="103"/>
      <c r="C253" s="103"/>
      <c r="D253" s="103"/>
      <c r="E253" s="103"/>
      <c r="F253" s="103"/>
    </row>
    <row r="254" spans="1:6" x14ac:dyDescent="0.25">
      <c r="A254" s="103"/>
      <c r="B254" s="103"/>
      <c r="C254" s="103"/>
      <c r="D254" s="103"/>
      <c r="E254" s="103"/>
      <c r="F254" s="103"/>
    </row>
    <row r="255" spans="1:6" x14ac:dyDescent="0.25">
      <c r="A255" s="103"/>
      <c r="B255" s="103"/>
      <c r="C255" s="103"/>
      <c r="D255" s="103"/>
      <c r="E255" s="103"/>
      <c r="F255" s="103"/>
    </row>
    <row r="256" spans="1:6" x14ac:dyDescent="0.25">
      <c r="A256" s="103"/>
      <c r="B256" s="103"/>
      <c r="C256" s="103"/>
      <c r="D256" s="103"/>
      <c r="E256" s="103"/>
      <c r="F256" s="103"/>
    </row>
    <row r="257" spans="1:6" x14ac:dyDescent="0.25">
      <c r="A257" s="103"/>
      <c r="B257" s="103"/>
      <c r="C257" s="103"/>
      <c r="D257" s="103"/>
      <c r="E257" s="103"/>
      <c r="F257" s="103"/>
    </row>
    <row r="258" spans="1:6" x14ac:dyDescent="0.25">
      <c r="A258" s="103"/>
      <c r="B258" s="103"/>
      <c r="C258" s="103"/>
      <c r="D258" s="103"/>
      <c r="E258" s="103"/>
      <c r="F258" s="103"/>
    </row>
    <row r="259" spans="1:6" x14ac:dyDescent="0.25">
      <c r="A259" s="103"/>
      <c r="B259" s="103"/>
      <c r="C259" s="103"/>
      <c r="D259" s="103"/>
      <c r="E259" s="103"/>
      <c r="F259" s="103"/>
    </row>
    <row r="260" spans="1:6" x14ac:dyDescent="0.25">
      <c r="A260" s="103"/>
      <c r="B260" s="103"/>
      <c r="C260" s="103"/>
      <c r="D260" s="103"/>
      <c r="E260" s="103"/>
      <c r="F260" s="103"/>
    </row>
    <row r="261" spans="1:6" x14ac:dyDescent="0.25">
      <c r="A261" s="103"/>
      <c r="B261" s="103"/>
      <c r="C261" s="103"/>
      <c r="D261" s="103"/>
      <c r="E261" s="103"/>
      <c r="F261" s="103"/>
    </row>
    <row r="262" spans="1:6" x14ac:dyDescent="0.25">
      <c r="A262" s="103"/>
      <c r="B262" s="103"/>
      <c r="C262" s="103"/>
      <c r="D262" s="103"/>
      <c r="E262" s="103"/>
      <c r="F262" s="103"/>
    </row>
    <row r="263" spans="1:6" x14ac:dyDescent="0.25">
      <c r="A263" s="103"/>
      <c r="B263" s="103"/>
      <c r="C263" s="103"/>
      <c r="D263" s="103"/>
      <c r="E263" s="103"/>
      <c r="F263" s="103"/>
    </row>
    <row r="264" spans="1:6" x14ac:dyDescent="0.25">
      <c r="A264" s="103"/>
      <c r="B264" s="103"/>
      <c r="C264" s="103"/>
      <c r="D264" s="103"/>
      <c r="E264" s="103"/>
      <c r="F264" s="103"/>
    </row>
    <row r="265" spans="1:6" x14ac:dyDescent="0.25">
      <c r="A265" s="103"/>
      <c r="B265" s="103"/>
      <c r="C265" s="103"/>
      <c r="D265" s="103"/>
      <c r="E265" s="103"/>
      <c r="F265" s="103"/>
    </row>
    <row r="266" spans="1:6" x14ac:dyDescent="0.25">
      <c r="A266" s="103"/>
      <c r="B266" s="103"/>
      <c r="C266" s="103"/>
      <c r="D266" s="103"/>
      <c r="E266" s="103"/>
      <c r="F266" s="103"/>
    </row>
    <row r="267" spans="1:6" x14ac:dyDescent="0.25">
      <c r="A267" s="103"/>
      <c r="B267" s="103"/>
      <c r="C267" s="103"/>
      <c r="D267" s="103"/>
      <c r="E267" s="103"/>
      <c r="F267" s="103"/>
    </row>
    <row r="268" spans="1:6" x14ac:dyDescent="0.25">
      <c r="A268" s="103"/>
      <c r="B268" s="103"/>
      <c r="C268" s="103"/>
      <c r="D268" s="103"/>
      <c r="E268" s="103"/>
      <c r="F268" s="103"/>
    </row>
    <row r="269" spans="1:6" x14ac:dyDescent="0.25">
      <c r="A269" s="103"/>
      <c r="B269" s="103"/>
      <c r="C269" s="103"/>
      <c r="D269" s="103"/>
      <c r="E269" s="103"/>
      <c r="F269" s="103"/>
    </row>
    <row r="270" spans="1:6" x14ac:dyDescent="0.25">
      <c r="A270" s="103"/>
      <c r="B270" s="103"/>
      <c r="C270" s="103"/>
      <c r="D270" s="103"/>
      <c r="E270" s="103"/>
      <c r="F270" s="103"/>
    </row>
    <row r="271" spans="1:6" x14ac:dyDescent="0.25">
      <c r="A271" s="103"/>
      <c r="B271" s="103"/>
      <c r="C271" s="103"/>
      <c r="D271" s="103"/>
      <c r="E271" s="103"/>
      <c r="F271" s="103"/>
    </row>
    <row r="272" spans="1:6" x14ac:dyDescent="0.25">
      <c r="A272" s="103"/>
      <c r="B272" s="103"/>
      <c r="C272" s="103"/>
      <c r="D272" s="103"/>
      <c r="E272" s="103"/>
      <c r="F272" s="103"/>
    </row>
    <row r="273" spans="1:6" x14ac:dyDescent="0.25">
      <c r="A273" s="103"/>
      <c r="B273" s="103"/>
      <c r="C273" s="103"/>
      <c r="D273" s="103"/>
      <c r="E273" s="103"/>
      <c r="F273" s="103"/>
    </row>
    <row r="274" spans="1:6" x14ac:dyDescent="0.25">
      <c r="A274" s="103"/>
      <c r="B274" s="103"/>
      <c r="C274" s="103"/>
      <c r="D274" s="103"/>
      <c r="E274" s="103"/>
      <c r="F274" s="103"/>
    </row>
    <row r="275" spans="1:6" x14ac:dyDescent="0.25">
      <c r="A275" s="103"/>
      <c r="B275" s="103"/>
      <c r="C275" s="103"/>
      <c r="D275" s="103"/>
      <c r="E275" s="103"/>
      <c r="F275" s="103"/>
    </row>
    <row r="276" spans="1:6" x14ac:dyDescent="0.25">
      <c r="A276" s="103"/>
      <c r="B276" s="103"/>
      <c r="C276" s="103"/>
      <c r="D276" s="103"/>
      <c r="E276" s="103"/>
      <c r="F276" s="103"/>
    </row>
    <row r="277" spans="1:6" x14ac:dyDescent="0.25">
      <c r="A277" s="103"/>
      <c r="B277" s="103"/>
      <c r="C277" s="103"/>
      <c r="D277" s="103"/>
      <c r="E277" s="103"/>
      <c r="F277" s="103"/>
    </row>
    <row r="278" spans="1:6" x14ac:dyDescent="0.25">
      <c r="A278" s="103"/>
      <c r="B278" s="103"/>
      <c r="C278" s="103"/>
      <c r="D278" s="103"/>
      <c r="E278" s="103"/>
      <c r="F278" s="103"/>
    </row>
    <row r="279" spans="1:6" x14ac:dyDescent="0.25">
      <c r="A279" s="103"/>
      <c r="B279" s="103"/>
      <c r="C279" s="103"/>
      <c r="D279" s="103"/>
      <c r="E279" s="103"/>
      <c r="F279" s="103"/>
    </row>
    <row r="280" spans="1:6" x14ac:dyDescent="0.25">
      <c r="A280" s="103"/>
      <c r="B280" s="103"/>
      <c r="C280" s="103"/>
      <c r="D280" s="103"/>
      <c r="E280" s="103"/>
      <c r="F280" s="103"/>
    </row>
    <row r="281" spans="1:6" x14ac:dyDescent="0.25">
      <c r="A281" s="103"/>
      <c r="B281" s="103"/>
      <c r="C281" s="103"/>
      <c r="D281" s="103"/>
      <c r="E281" s="103"/>
      <c r="F281" s="103"/>
    </row>
    <row r="282" spans="1:6" x14ac:dyDescent="0.25">
      <c r="A282" s="103"/>
      <c r="B282" s="103"/>
      <c r="C282" s="103"/>
      <c r="D282" s="103"/>
      <c r="E282" s="103"/>
      <c r="F282" s="103"/>
    </row>
    <row r="283" spans="1:6" x14ac:dyDescent="0.25">
      <c r="A283" s="103"/>
      <c r="B283" s="103"/>
      <c r="C283" s="103"/>
      <c r="D283" s="103"/>
      <c r="E283" s="103"/>
      <c r="F283" s="103"/>
    </row>
    <row r="284" spans="1:6" x14ac:dyDescent="0.25">
      <c r="A284" s="103"/>
      <c r="B284" s="103"/>
      <c r="C284" s="103"/>
      <c r="D284" s="103"/>
      <c r="E284" s="103"/>
      <c r="F284" s="103"/>
    </row>
    <row r="285" spans="1:6" x14ac:dyDescent="0.25">
      <c r="A285" s="103"/>
      <c r="B285" s="103"/>
      <c r="C285" s="103"/>
      <c r="D285" s="103"/>
      <c r="E285" s="103"/>
      <c r="F285" s="103"/>
    </row>
    <row r="286" spans="1:6" x14ac:dyDescent="0.25">
      <c r="A286" s="103"/>
      <c r="B286" s="103"/>
      <c r="C286" s="103"/>
      <c r="D286" s="103"/>
      <c r="E286" s="103"/>
      <c r="F286" s="103"/>
    </row>
    <row r="287" spans="1:6" x14ac:dyDescent="0.25">
      <c r="A287" s="103"/>
      <c r="B287" s="103"/>
      <c r="C287" s="103"/>
      <c r="D287" s="103"/>
      <c r="E287" s="103"/>
      <c r="F287" s="103"/>
    </row>
    <row r="288" spans="1:6" x14ac:dyDescent="0.25">
      <c r="A288" s="103"/>
      <c r="B288" s="103"/>
      <c r="C288" s="103"/>
      <c r="D288" s="103"/>
      <c r="E288" s="103"/>
      <c r="F288" s="103"/>
    </row>
    <row r="289" spans="1:6" x14ac:dyDescent="0.25">
      <c r="A289" s="103"/>
      <c r="B289" s="103"/>
      <c r="C289" s="103"/>
      <c r="D289" s="103"/>
      <c r="E289" s="103"/>
      <c r="F289" s="103"/>
    </row>
    <row r="290" spans="1:6" x14ac:dyDescent="0.25">
      <c r="A290" s="103"/>
      <c r="B290" s="103"/>
      <c r="C290" s="103"/>
      <c r="D290" s="103"/>
      <c r="E290" s="103"/>
      <c r="F290" s="103"/>
    </row>
    <row r="291" spans="1:6" x14ac:dyDescent="0.25">
      <c r="A291" s="103"/>
      <c r="B291" s="103"/>
      <c r="C291" s="103"/>
      <c r="D291" s="103"/>
      <c r="E291" s="103"/>
      <c r="F291" s="103"/>
    </row>
    <row r="292" spans="1:6" x14ac:dyDescent="0.25">
      <c r="A292" s="103"/>
      <c r="B292" s="103"/>
      <c r="C292" s="103"/>
      <c r="D292" s="103"/>
      <c r="E292" s="103"/>
      <c r="F292" s="103"/>
    </row>
    <row r="293" spans="1:6" x14ac:dyDescent="0.25">
      <c r="A293" s="103"/>
      <c r="B293" s="103"/>
      <c r="C293" s="103"/>
      <c r="D293" s="103"/>
      <c r="E293" s="103"/>
      <c r="F293" s="103"/>
    </row>
    <row r="294" spans="1:6" x14ac:dyDescent="0.25">
      <c r="A294" s="103"/>
      <c r="B294" s="103"/>
      <c r="C294" s="103"/>
      <c r="D294" s="103"/>
      <c r="E294" s="103"/>
      <c r="F294" s="103"/>
    </row>
    <row r="295" spans="1:6" x14ac:dyDescent="0.25">
      <c r="A295" s="103"/>
      <c r="B295" s="103"/>
      <c r="C295" s="103"/>
      <c r="D295" s="103"/>
      <c r="E295" s="103"/>
      <c r="F295" s="103"/>
    </row>
    <row r="296" spans="1:6" x14ac:dyDescent="0.25">
      <c r="A296" s="103"/>
      <c r="B296" s="103"/>
      <c r="C296" s="103"/>
      <c r="D296" s="103"/>
      <c r="E296" s="103"/>
      <c r="F296" s="103"/>
    </row>
    <row r="297" spans="1:6" x14ac:dyDescent="0.25">
      <c r="A297" s="103"/>
      <c r="B297" s="103"/>
      <c r="C297" s="103"/>
      <c r="D297" s="103"/>
      <c r="E297" s="103"/>
      <c r="F297" s="103"/>
    </row>
    <row r="298" spans="1:6" x14ac:dyDescent="0.25">
      <c r="A298" s="103"/>
      <c r="B298" s="103"/>
      <c r="C298" s="103"/>
      <c r="D298" s="103"/>
      <c r="E298" s="103"/>
      <c r="F298" s="103"/>
    </row>
    <row r="299" spans="1:6" x14ac:dyDescent="0.25">
      <c r="A299" s="103"/>
      <c r="B299" s="103"/>
      <c r="C299" s="103"/>
      <c r="D299" s="103"/>
      <c r="E299" s="103"/>
      <c r="F299" s="103"/>
    </row>
    <row r="300" spans="1:6" x14ac:dyDescent="0.25">
      <c r="A300" s="103"/>
      <c r="B300" s="103"/>
      <c r="C300" s="103"/>
      <c r="D300" s="103"/>
      <c r="E300" s="103"/>
      <c r="F300" s="103"/>
    </row>
    <row r="301" spans="1:6" x14ac:dyDescent="0.25">
      <c r="A301" s="103"/>
      <c r="B301" s="103"/>
      <c r="C301" s="103"/>
      <c r="D301" s="103"/>
      <c r="E301" s="103"/>
      <c r="F301" s="103"/>
    </row>
    <row r="302" spans="1:6" x14ac:dyDescent="0.25">
      <c r="A302" s="103"/>
      <c r="B302" s="103"/>
      <c r="C302" s="103"/>
      <c r="D302" s="103"/>
      <c r="E302" s="103"/>
      <c r="F302" s="103"/>
    </row>
    <row r="303" spans="1:6" x14ac:dyDescent="0.25">
      <c r="A303" s="103"/>
      <c r="B303" s="103"/>
      <c r="C303" s="103"/>
      <c r="D303" s="103"/>
      <c r="E303" s="103"/>
      <c r="F303" s="103"/>
    </row>
    <row r="304" spans="1:6" x14ac:dyDescent="0.25">
      <c r="A304" s="103"/>
      <c r="B304" s="103"/>
      <c r="C304" s="103"/>
      <c r="D304" s="103"/>
      <c r="E304" s="103"/>
      <c r="F304" s="103"/>
    </row>
    <row r="305" spans="1:6" x14ac:dyDescent="0.25">
      <c r="A305" s="103"/>
      <c r="B305" s="103"/>
      <c r="C305" s="103"/>
      <c r="D305" s="103"/>
      <c r="E305" s="103"/>
      <c r="F305" s="103"/>
    </row>
    <row r="306" spans="1:6" x14ac:dyDescent="0.25">
      <c r="A306" s="103"/>
      <c r="B306" s="103"/>
      <c r="C306" s="103"/>
      <c r="D306" s="103"/>
      <c r="E306" s="103"/>
      <c r="F306" s="103"/>
    </row>
    <row r="307" spans="1:6" x14ac:dyDescent="0.25">
      <c r="A307" s="103"/>
      <c r="B307" s="103"/>
      <c r="C307" s="103"/>
      <c r="D307" s="103"/>
      <c r="E307" s="103"/>
      <c r="F307" s="103"/>
    </row>
    <row r="308" spans="1:6" x14ac:dyDescent="0.25">
      <c r="A308" s="103"/>
      <c r="B308" s="103"/>
      <c r="C308" s="103"/>
      <c r="D308" s="103"/>
      <c r="E308" s="103"/>
      <c r="F308" s="103"/>
    </row>
  </sheetData>
  <mergeCells count="3">
    <mergeCell ref="A1:H1"/>
    <mergeCell ref="A3:H3"/>
    <mergeCell ref="A5:B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2024-09-27T10:17:40Z</cp:lastPrinted>
  <dcterms:created xsi:type="dcterms:W3CDTF">2022-08-12T12:51:27Z</dcterms:created>
  <dcterms:modified xsi:type="dcterms:W3CDTF">2024-09-30T15:24:52Z</dcterms:modified>
</cp:coreProperties>
</file>